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A8D7FE0A-C7A6-084A-9865-55AD6CA1BC03}" xr6:coauthVersionLast="47" xr6:coauthVersionMax="47" xr10:uidLastSave="{00000000-0000-0000-0000-000000000000}"/>
  <bookViews>
    <workbookView xWindow="0" yWindow="660" windowWidth="30240" windowHeight="18980" activeTab="3"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<sst xmlns="http://schemas.openxmlformats.org/spreadsheetml/2006/main" count="16286" uniqueCount="3355">
  <si>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</si>
  <si>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</si>
  <si>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</si>
  <si>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</si>
  <si>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</si>
  <si>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</si>
  <si>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</si>
  <si>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</si>
  <si>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</si>
  <si>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</si>
  <si>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</si>
  <si>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</si>
  <si>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</si>
  <si>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</si>
  <si>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</si>
  <si>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</si>
  <si>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</si>
  <si>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</si>
  <si>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</si>
  <si>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</si>
  <si>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</si>
  <si>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</si>
  <si>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</si>
  <si>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</si>
  <si>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</si>
  <si>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</si>
  <si>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</si>
  <si>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</si>
  <si>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</si>
  <si>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</si>
  <si>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</si>
  <si>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</si>
  <si>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</si>
  <si>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</si>
  <si>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</si>
  <si>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</si>
  <si>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</si>
  <si>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</si>
  <si>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</si>
  <si>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</si>
  <si>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</si>
  <si>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</si>
  <si>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</si>
  <si>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</si>
  <si>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</si>
  <si>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</si>
  <si>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</si>
  <si>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</si>
  <si>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</si>
  <si>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</si>
  <si>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</si>
  <si>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</si>
  <si>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</si>
  <si>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</si>
  <si>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</si>
  <si>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</si>
  <si>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</si>
  <si>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</si>
  <si>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</si>
  <si>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</si>
  <si>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</si>
  <si>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</si>
  <si>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</si>
  <si>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</si>
  <si>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</si>
  <si>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</si>
  <si>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</si>
  <si>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</si>
  <si>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</si>
  <si>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</si>
  <si>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</si>
  <si>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</si>
  <si>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</si>
  <si>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</si>
  <si>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</si>
  <si>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</si>
  <si>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</si>
  <si>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</si>
  <si>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</si>
  <si>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</si>
  <si>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</si>
  <si>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</si>
  <si>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</si>
  <si>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</si>
  <si>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</si>
  <si>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</si>
  <si>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</si>
  <si>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</si>
  <si>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</si>
  <si>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</si>
  <si>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</si>
  <si>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</si>
  <si>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</si>
  <si>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</si>
  <si>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</si>
  <si>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</si>
  <si>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</si>
  <si>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</si>
  <si>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</si>
  <si>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</si>
  <si>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</si>
  <si>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</si>
  <si>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</si>
  <si>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</si>
  <si>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</si>
  <si>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</si>
  <si>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</si>
  <si>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</si>
  <si>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</si>
  <si>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</si>
  <si>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</si>
  <si>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</si>
  <si>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</si>
  <si>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</si>
  <si>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</si>
  <si>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</si>
  <si>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</si>
  <si>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</si>
  <si>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</si>
  <si>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</si>
  <si>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</si>
  <si>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</si>
  <si>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</si>
  <si>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</si>
  <si>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</si>
  <si>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</si>
  <si>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</si>
  <si>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</si>
  <si>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</si>
  <si>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</si>
  <si>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</si>
  <si>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</si>
  <si>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</si>
  <si>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</si>
  <si>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</si>
  <si>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</si>
  <si>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</si>
  <si>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</si>
  <si>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</si>
  <si>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</si>
  <si>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</si>
  <si>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</si>
  <si>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</si>
  <si>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</si>
  <si>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</si>
  <si>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</si>
  <si>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</si>
  <si>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</si>
  <si>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</si>
  <si>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</si>
  <si>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</si>
  <si>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</si>
  <si>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</si>
  <si>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</si>
  <si>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</si>
  <si>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</si>
  <si>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</si>
  <si>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</si>
  <si>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</si>
  <si>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</si>
  <si>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</si>
  <si>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</si>
  <si>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</si>
  <si>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</si>
  <si>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</si>
  <si>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</si>
  <si>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</si>
  <si>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</si>
  <si>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</si>
  <si>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</si>
  <si>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</si>
  <si>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</si>
  <si>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</si>
  <si>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</si>
  <si>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</si>
  <si>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</si>
  <si>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</si>
  <si>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</si>
  <si>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</si>
  <si>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</si>
  <si>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</si>
  <si>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</si>
  <si>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</si>
  <si>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</si>
  <si>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</si>
  <si>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</si>
  <si>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</si>
  <si>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</si>
  <si>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</si>
  <si>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</si>
  <si>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</si>
  <si>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</si>
  <si>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</si>
  <si>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</si>
  <si>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</si>
  <si>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</si>
  <si>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</si>
  <si>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</si>
  <si>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</si>
  <si>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</si>
  <si>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</si>
  <si>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</si>
  <si>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</si>
  <si>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</si>
  <si>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</si>
  <si>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</si>
  <si>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</si>
  <si>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</si>
  <si>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</si>
  <si>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</si>
  <si>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</si>
  <si>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</si>
  <si>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</si>
  <si>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</si>
  <si>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</si>
  <si>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</si>
  <si>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</si>
  <si>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</si>
  <si>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</si>
  <si>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</si>
  <si>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</si>
  <si>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</si>
  <si>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</si>
  <si>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</si>
  <si>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</si>
  <si>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</si>
  <si>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</si>
  <si>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</si>
  <si>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</si>
  <si>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</si>
  <si>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</si>
  <si>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</si>
  <si>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</si>
  <si>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</si>
  <si>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</si>
  <si>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</si>
  <si>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</si>
  <si>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</si>
  <si>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</si>
  <si>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</si>
  <si>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</si>
  <si>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</si>
  <si>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</si>
  <si>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</si>
  <si>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</si>
  <si>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</si>
  <si>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</si>
  <si>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</si>
  <si>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</si>
  <si>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</si>
  <si>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</si>
  <si>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</si>
  <si>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</si>
  <si>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</si>
  <si>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</si>
  <si>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</si>
  <si>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</si>
  <si>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</si>
  <si>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</si>
  <si>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</si>
  <si>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</si>
  <si>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</si>
  <si>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</si>
  <si>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</si>
  <si>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</si>
  <si>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</si>
  <si>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</si>
  <si>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</si>
  <si>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</si>
  <si>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</si>
  <si>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</si>
  <si>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</si>
  <si>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</si>
  <si>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</si>
  <si>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</si>
  <si>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</si>
  <si>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</si>
  <si>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</si>
  <si>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</si>
  <si>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</si>
  <si>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</si>
  <si>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</si>
  <si>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</si>
  <si>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</si>
  <si>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</si>
  <si>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</si>
  <si>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</si>
  <si>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</si>
  <si>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</si>
  <si>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</si>
  <si>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</si>
  <si>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</si>
  <si>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</si>
  <si>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</si>
  <si>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</si>
  <si>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</si>
  <si>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</si>
  <si>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</si>
  <si>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</si>
  <si>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</si>
  <si>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</si>
  <si>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</si>
  <si>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</si>
  <si>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</si>
  <si>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</si>
  <si>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</si>
  <si>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</si>
  <si>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</si>
  <si>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</si>
  <si>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</si>
  <si>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</si>
  <si>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</si>
  <si>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</si>
  <si>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</si>
  <si>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</si>
  <si>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</si>
  <si>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</si>
  <si>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</si>
  <si>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</si>
  <si>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</si>
  <si>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</si>
  <si>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</si>
  <si>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</si>
  <si>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</si>
  <si>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</si>
  <si>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</si>
  <si>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</si>
  <si>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</si>
  <si>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</si>
  <si>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</si>
  <si>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</si>
  <si>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</si>
  <si>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</si>
  <si>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</si>
  <si>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</si>
  <si>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</si>
  <si>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</si>
  <si>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</si>
  <si>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</si>
  <si>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</si>
  <si>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</si>
  <si>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</si>
  <si>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</si>
  <si>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</si>
  <si>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</si>
  <si>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</si>
  <si>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</si>
  <si>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</si>
  <si>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</si>
  <si>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</si>
  <si>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</si>
  <si>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</si>
  <si>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</si>
  <si>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</si>
  <si>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</si>
  <si>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</si>
  <si>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</si>
  <si>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</si>
  <si>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</si>
  <si>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</si>
  <si>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</si>
  <si>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</si>
  <si>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</si>
  <si>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</si>
  <si>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</si>
  <si>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</si>
  <si>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</si>
  <si>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</si>
  <si>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</si>
  <si>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</si>
  <si>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</si>
  <si>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</si>
  <si>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</si>
  <si>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</si>
  <si>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</si>
  <si>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</si>
  <si>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</si>
  <si>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</si>
  <si>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</si>
  <si>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</si>
  <si>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</si>
  <si>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</si>
  <si>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</si>
  <si>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</si>
  <si>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</si>
  <si>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</si>
  <si>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</si>
  <si>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</si>
  <si>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</si>
  <si>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</si>
  <si>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</si>
  <si>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</si>
  <si>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</si>
  <si>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</si>
  <si>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</si>
  <si>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</si>
  <si>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</si>
  <si>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</si>
  <si>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</si>
  <si>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</si>
  <si>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</si>
  <si>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</si>
  <si>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</si>
  <si>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</si>
  <si>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</si>
  <si>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</si>
  <si>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</si>
  <si>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</si>
  <si>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</si>
  <si>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</si>
  <si>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</si>
  <si>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</si>
  <si>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</si>
  <si>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</si>
  <si>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</si>
  <si>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</si>
  <si>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</si>
  <si>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</si>
  <si>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</si>
  <si>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</si>
  <si>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</si>
  <si>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</si>
  <si>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</si>
  <si>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</si>
  <si>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</si>
  <si>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</si>
  <si>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Team Plamondon</t>
  </si>
  <si>
    <t>Victoria Forbes</t>
  </si>
  <si>
    <t>Team Cross</t>
  </si>
  <si>
    <t>Team Haase-Alvey</t>
  </si>
  <si>
    <t>Kaitlin Whalen</t>
  </si>
  <si>
    <t>Team St. Marie</t>
  </si>
  <si>
    <t>Nova Sims</t>
  </si>
  <si>
    <t>Gael Maillard-Petersen</t>
  </si>
  <si>
    <t>Neil Khare</t>
  </si>
  <si>
    <t>Divya Jehangir</t>
  </si>
  <si>
    <t>Reyansh Athivilli</t>
  </si>
  <si>
    <t>Logan Sarza</t>
  </si>
  <si>
    <t>Celina Belen MagaÃ±a</t>
  </si>
  <si>
    <t>Jin Quon</t>
  </si>
  <si>
    <t>Grady Gross</t>
  </si>
  <si>
    <t>Kanoko Seki</t>
  </si>
  <si>
    <t>Alexa Barouh</t>
  </si>
  <si>
    <t>Tatum Glynn</t>
  </si>
  <si>
    <t>Daniel Boylan</t>
  </si>
  <si>
    <t>Ishitha Chowdavaram</t>
  </si>
  <si>
    <t>Georgia Agoritsas</t>
  </si>
  <si>
    <t>Sydney Jackson</t>
  </si>
  <si>
    <t>Aathira Manoj</t>
  </si>
  <si>
    <t>Jayden Wang</t>
  </si>
  <si>
    <t>Marlee Hewitt</t>
  </si>
  <si>
    <t>Oliver Castro</t>
  </si>
  <si>
    <t>Ari Lozovsky</t>
  </si>
  <si>
    <t>Daveed Lozovsky</t>
  </si>
  <si>
    <t>Mollie Drew</t>
  </si>
  <si>
    <t>Ninaad Vidwans</t>
  </si>
  <si>
    <t>Ainsley Jay</t>
  </si>
  <si>
    <t>Madison Laski</t>
  </si>
  <si>
    <t>Atticus Wong</t>
  </si>
  <si>
    <t>Liam Phung</t>
  </si>
  <si>
    <t>Om Parande</t>
  </si>
  <si>
    <t>Akshaya Kannan</t>
  </si>
  <si>
    <t>Alex Lesik</t>
  </si>
  <si>
    <t>Lucy Biggio</t>
  </si>
  <si>
    <t>Eva LaBeau</t>
  </si>
  <si>
    <t>Niya Deshpande</t>
  </si>
  <si>
    <t>Benjamin Shang</t>
  </si>
  <si>
    <t>Aidan Stefanov</t>
  </si>
  <si>
    <t>William Parsons</t>
  </si>
  <si>
    <t>Peter He</t>
  </si>
  <si>
    <t>Q. MonÃ©t Travis</t>
  </si>
  <si>
    <t>Ava Adams</t>
  </si>
  <si>
    <t>Pau GarcÃ­a Buxo</t>
  </si>
  <si>
    <t>Prahas Duggireddy</t>
  </si>
  <si>
    <t>Chaz Wilson</t>
  </si>
  <si>
    <t>Advik Mukherjee</t>
  </si>
  <si>
    <t>Chloe Mosley</t>
  </si>
  <si>
    <t>Ben DeAlexandris</t>
  </si>
  <si>
    <t>Madelyn Bronson</t>
  </si>
  <si>
    <t>Dozie Enwereuzoh</t>
  </si>
  <si>
    <t>Paige Rackman</t>
  </si>
  <si>
    <t>Shriyan Adimulam</t>
  </si>
  <si>
    <t>Je'vis Anderson</t>
  </si>
  <si>
    <t>Abril Calvo</t>
  </si>
  <si>
    <t>Sarielle Vinci</t>
  </si>
  <si>
    <t>Breydie Rosales</t>
  </si>
  <si>
    <t>Liam Selch</t>
  </si>
  <si>
    <t>Sofia Drakou</t>
  </si>
  <si>
    <t>Virinchi Vennapusa</t>
  </si>
  <si>
    <t>Mahirah Syed</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</si>
  <si>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</si>
  <si>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</si>
  <si>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</si>
  <si>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</si>
  <si>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</si>
  <si>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</si>
  <si>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</si>
  <si>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</si>
  <si>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</si>
  <si>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</si>
  <si>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</si>
  <si>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</si>
  <si>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</si>
  <si>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</si>
  <si>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</si>
  <si>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</si>
  <si>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</si>
  <si>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</si>
  <si>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</si>
  <si>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</si>
  <si>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</si>
  <si>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</si>
  <si>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</si>
  <si>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</si>
  <si>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</si>
  <si>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</si>
  <si>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</si>
  <si>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</si>
  <si>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</si>
  <si>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</si>
  <si>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</si>
  <si>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</si>
  <si>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</si>
  <si>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</si>
  <si>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</si>
  <si>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</si>
  <si>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</si>
  <si>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</si>
  <si>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</si>
  <si>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</si>
  <si>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</si>
  <si>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</si>
  <si>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</si>
  <si>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</si>
  <si>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</si>
  <si>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</si>
  <si>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</si>
  <si>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</si>
  <si>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</si>
  <si>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</si>
  <si>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</si>
  <si>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</si>
  <si>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</si>
  <si>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</si>
  <si>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</si>
  <si>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</si>
  <si>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</si>
  <si>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</si>
  <si>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</si>
  <si>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</si>
  <si>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</si>
  <si>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</si>
  <si>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</si>
  <si>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</si>
  <si>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</si>
  <si>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</si>
  <si>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</si>
  <si>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</si>
  <si>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</si>
  <si>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</si>
  <si>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</si>
  <si>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</si>
  <si>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</si>
  <si>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</si>
  <si>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</si>
  <si>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</si>
  <si>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</si>
  <si>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</si>
  <si>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</si>
  <si>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</si>
  <si>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</si>
  <si>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</si>
  <si>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</si>
  <si>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</si>
  <si>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</si>
  <si>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</si>
  <si>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</si>
  <si>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</si>
  <si>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</si>
  <si>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</si>
  <si>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</si>
  <si>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</si>
  <si>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</si>
  <si>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</si>
  <si>
    <t>Craig Street</t>
  </si>
  <si>
    <t>John Salcedo</t>
  </si>
  <si>
    <t>Adjunct-BUC-TestPrep</t>
  </si>
  <si>
    <t>Adjunct-BUC-Academic</t>
  </si>
  <si>
    <t>2/22/26 - 3/21/26</t>
  </si>
  <si>
    <t>Anna Jasko</t>
  </si>
  <si>
    <t>Cadence Liles</t>
  </si>
  <si>
    <t>Debleena Chatterjee</t>
  </si>
  <si>
    <t>Justin Hill</t>
  </si>
  <si>
    <t>Kate Haldeman</t>
  </si>
  <si>
    <t>Nisha Fletcher</t>
  </si>
  <si>
    <t>Parthav Elangovan</t>
  </si>
  <si>
    <t>Vincent Cross</t>
  </si>
  <si>
    <t>Guha Sriram</t>
  </si>
  <si>
    <t>Brian Johnson</t>
  </si>
  <si>
    <t>1/19</t>
  </si>
  <si>
    <t>7/21</t>
  </si>
  <si>
    <t>5/13</t>
  </si>
  <si>
    <t>10/15</t>
  </si>
  <si>
    <t>11/15</t>
  </si>
  <si>
    <t>10/12</t>
  </si>
  <si>
    <t>12/13</t>
  </si>
  <si>
    <t>Ava Maloney</t>
  </si>
  <si>
    <t>Noah Riddell</t>
  </si>
  <si>
    <t>Harman Pope</t>
  </si>
  <si>
    <t>Shaurya Negi</t>
  </si>
  <si>
    <t>Sean Liu</t>
  </si>
  <si>
    <t>Lily Sewell</t>
  </si>
  <si>
    <t>Quincy Ayscue</t>
  </si>
  <si>
    <t>Neev Balu</t>
  </si>
  <si>
    <t>Gretchen Schmitt</t>
  </si>
  <si>
    <t>Leonardo Pardi</t>
  </si>
  <si>
    <t>Bailey Brown</t>
  </si>
  <si>
    <t>Dyuti Hira</t>
  </si>
  <si>
    <t>Dylan Kram</t>
  </si>
  <si>
    <t>Jayden Gu</t>
  </si>
  <si>
    <t>Radha Dharga</t>
  </si>
  <si>
    <t>Rhys Johnson de Lacy</t>
  </si>
  <si>
    <t>Clover Graves</t>
  </si>
  <si>
    <t>Laura Diniz Castilho</t>
  </si>
  <si>
    <t>Emily Chan</t>
  </si>
  <si>
    <t>Advik Sureka</t>
  </si>
  <si>
    <t>Arya Walia</t>
  </si>
  <si>
    <t>Sashrika Ramisetty</t>
  </si>
  <si>
    <t>Rushil Kovvuri</t>
  </si>
  <si>
    <t>Calder Silverton</t>
  </si>
  <si>
    <t>Sophie Reuling</t>
  </si>
  <si>
    <t>Sanai Hunt</t>
  </si>
  <si>
    <t>Scott Durand</t>
  </si>
  <si>
    <t>Harris Baldino</t>
  </si>
  <si>
    <t>Ashley Dukes</t>
  </si>
  <si>
    <t>Zachary Berman</t>
  </si>
  <si>
    <t>Drishti Jagasia</t>
  </si>
  <si>
    <t>Lauren Howell</t>
  </si>
  <si>
    <t>Marina Hurtado</t>
  </si>
  <si>
    <t>Andrew Fezza</t>
  </si>
  <si>
    <t>Harry Holland</t>
  </si>
  <si>
    <t>Marco Chua</t>
  </si>
  <si>
    <t>Alexis Peaker</t>
  </si>
  <si>
    <t>Maya Muallem</t>
  </si>
  <si>
    <t>David Ter-Vardanyan</t>
  </si>
  <si>
    <t>Audrey Zimmerman</t>
  </si>
  <si>
    <t>Kiersten Tang</t>
  </si>
  <si>
    <t>Gabriella Filler</t>
  </si>
  <si>
    <t>Lana Alsheikh</t>
  </si>
  <si>
    <t>Ella Reynolds</t>
  </si>
  <si>
    <t>Shaun Kae Relorcaza</t>
  </si>
  <si>
    <t>Maeven Sprenger</t>
  </si>
  <si>
    <t>Noah Khare</t>
  </si>
  <si>
    <t>Advaith Marala</t>
  </si>
  <si>
    <t>Abdullah Khan</t>
  </si>
  <si>
    <t>Otavio Silva</t>
  </si>
  <si>
    <t>Lavyansh Ravulapalli</t>
  </si>
  <si>
    <t>Prakhar Ghadiali</t>
  </si>
  <si>
    <t>Sitara Gudipalli</t>
  </si>
  <si>
    <t>Cailan MacDonald</t>
  </si>
  <si>
    <t>Aliya Meyers</t>
  </si>
  <si>
    <t>Marcello Pastore</t>
  </si>
  <si>
    <t>Brendan Pritchard</t>
  </si>
  <si>
    <t>Vikruthi Balaji</t>
  </si>
  <si>
    <t>Mia Zibly</t>
  </si>
  <si>
    <t>Derick Greene</t>
  </si>
  <si>
    <t>Joshua Chen</t>
  </si>
  <si>
    <t>Aaditya Varshneya</t>
  </si>
  <si>
    <t>Tyler Blackledge</t>
  </si>
  <si>
    <t>Madeleine Stang</t>
  </si>
  <si>
    <t>Logan Borhan</t>
  </si>
  <si>
    <t>Coral Grimmett</t>
  </si>
  <si>
    <t>Amalia Alderete Gonzalez</t>
  </si>
  <si>
    <t>Cianna Stephens</t>
  </si>
  <si>
    <t>William McNeill</t>
  </si>
  <si>
    <t>Isaac Congleton</t>
  </si>
  <si>
    <t>Brooklyn McNinney</t>
  </si>
  <si>
    <t>Aiden Lee</t>
  </si>
  <si>
    <t>Anna Suarez</t>
  </si>
  <si>
    <t>Julian Chen</t>
  </si>
  <si>
    <t>David Akinkugbe</t>
  </si>
  <si>
    <t>Michael Beltran</t>
  </si>
  <si>
    <t>Brian Holden</t>
  </si>
  <si>
    <t>Tierney Keefe</t>
  </si>
  <si>
    <t>Zach Iannone</t>
  </si>
  <si>
    <t>Jeremiah Bang</t>
  </si>
  <si>
    <t>Ridhi Poreddy</t>
  </si>
  <si>
    <t>Maddie Nurenberg</t>
  </si>
  <si>
    <t>Kinley Moore</t>
  </si>
  <si>
    <t>Anika Varshneya</t>
  </si>
  <si>
    <t>Spencer Udin</t>
  </si>
  <si>
    <t>Henry Tsai</t>
  </si>
  <si>
    <t>Nathan Schrumpf</t>
  </si>
  <si>
    <t>Izaan Anwar</t>
  </si>
  <si>
    <t>Jack Clarke</t>
  </si>
  <si>
    <t>Robert Kuzhuget</t>
  </si>
  <si>
    <t>Sophie Kim</t>
  </si>
  <si>
    <t>Eli Cabanas</t>
  </si>
  <si>
    <t>Molly Felice</t>
  </si>
  <si>
    <t>Blaire Massey</t>
  </si>
  <si>
    <t>Jaidan Doshi</t>
  </si>
  <si>
    <t>Ava Frey</t>
  </si>
  <si>
    <t>Owen Clark</t>
  </si>
  <si>
    <t>Jackson Lopez</t>
  </si>
  <si>
    <t>Lauren Schmelzer</t>
  </si>
  <si>
    <t>Brandon Louie</t>
  </si>
  <si>
    <t>Gabriel Alvares de Azevedo</t>
  </si>
  <si>
    <t>Ellen Povzner</t>
  </si>
  <si>
    <t>Sarayu Eadala</t>
  </si>
  <si>
    <t>Maggie Gohlmann</t>
  </si>
  <si>
    <t>Mackinley Hill</t>
  </si>
  <si>
    <t>Mohammed Alzaben</t>
  </si>
  <si>
    <t>Zachary Egler</t>
  </si>
  <si>
    <t>Gabriel Lan</t>
  </si>
  <si>
    <t>Leighton Johnston</t>
  </si>
  <si>
    <t>Adira Lee</t>
  </si>
  <si>
    <t>Anthony Cassidy</t>
  </si>
  <si>
    <t>Christian Markey</t>
  </si>
  <si>
    <t>Leonna Torosyan</t>
  </si>
  <si>
    <t>Elise Lu</t>
  </si>
  <si>
    <t>Caroline Ault</t>
  </si>
  <si>
    <t>Aiden Henry</t>
  </si>
  <si>
    <t>3/22/26 - 4/18/26</t>
  </si>
  <si>
    <t>11/16</t>
  </si>
  <si>
    <t>16/20</t>
  </si>
  <si>
    <t>Breanna Lowe</t>
  </si>
  <si>
    <t>1/13</t>
  </si>
  <si>
    <t>Denise Jefferson</t>
  </si>
  <si>
    <t>Emma Claire Everett</t>
  </si>
  <si>
    <t>Gene Costa</t>
  </si>
  <si>
    <t>Jason Pranaitis</t>
  </si>
  <si>
    <t>7/20</t>
  </si>
  <si>
    <t>Katie Soller</t>
  </si>
  <si>
    <t>Kayleigh Puliafico</t>
  </si>
  <si>
    <t>Lilly Kellogg</t>
  </si>
  <si>
    <t>Qualondra Kimber</t>
  </si>
  <si>
    <t>16/19</t>
  </si>
  <si>
    <t>Savannah Padgett</t>
  </si>
  <si>
    <t>Tim Page</t>
  </si>
  <si>
    <t>Hi Mohammed and Yahya,
I hope you are having a great spring season. Itâ€™s been great working with you and Mohammed over the past couple of months (years!). I wanted to touch base to share some of the progress weâ€™ve made so far and share my thoughts on the plan moving forward.
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
Mo is always really good at scheduling sessions, so he'll continue to take care of that.
He and I will meet tomorrow /today to discuss next semester.
Please let me know if you have any questions or if there are any adjustments you would like to make to our plan. Iâ€™m happy to schedule a time to talk by phone if that would be helpful. I look forward to supporting Mohammed in his continued academic journey.
Nicholas U.
nicholas.ulfik@revolutionprep.com
+19712582791</t>
  </si>
  <si>
    <t>Greetings All, 
I hope all is well! It is unfortunate that we could not meet this week. Chloe and I will attempt to schedule a time that will work for us in the future. 
Tyler G.
tyler.greer@revolutionprep.com
+17085895029</t>
  </si>
  <si>
    <t>Daiwik Jasti</t>
  </si>
  <si>
    <t>Dear Girish,
I'm excited to reach out to celebrate Daiwik â€™s amazing progress. Daiwik  has worked diligently, and as a result, they have achieved mastering volume of composite figures, understanding and writing expressions, and solving using PEMDAS. I am so proud of Daiwik .
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
I would highly suggest scheduling out Daiwik's sessions until the end of the school year as the calendar tends to fill up faster end of year.
Please let me know if you have any questions. Iâ€™m happy to schedule a time to talk by phone if that would be helpful. I am always available to support Daiwik  in their continued academic journey.
Best regards,
Sunho K.
sunho.kum@revolutionprep.com
+14084750988</t>
  </si>
  <si>
    <t>Aida Spangler</t>
  </si>
  <si>
    <t>Hi team Aida!
I hope springtime is coming quickly and brings lots of flowers and sunshine! It's been great working with y'all over the last few months. I wanted to reach out and send a quick progress update since it's been a while. 
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
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
Please let me know if you have any questions. I'd be happy to make adjustments to this plan, or let me know if you'd like to speak via phone or Zoom, I'm happy to set something up.
Best,
Elliot E.
elliot.emadian@revolutionprep.com
+15409682458</t>
  </si>
  <si>
    <t>Hi team Audrey!
Happy spring to you all and happy "new year"! I wanted to reach out with a progress update on how Physics is going since we are approaching the exam preparation time. 
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
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
I'm happy to make adjustments to this plan, as needed. Please don't hesitate to reach out with any questions or concerns. I'm also happy to set up a phone or Zoom, if that would be useful.
Take care!
Elliot E.
elliot.emadian@revolutionprep.com
+15409682458</t>
  </si>
  <si>
    <t>Amaelle Plouzeau</t>
  </si>
  <si>
    <t>Dear Penda and Sebastien,
I hope you are having a great weekend! It has been a pleasure working with Amaelle over the past few weeks, and I wanted to share an update on what weâ€™ve been focusing on and the plan moving forward.
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
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
At this time, Amaelle does not have any additional sessions scheduled with me. If you would like to continue working together to achieve these goals, please to reach out to me directly or feel free to schedule more sessions online. I am happy to continue supporting Amaelle's learning.
Q. MonÃ©t T.
quinnisha.travis@revolutionprep.com
+18502123552</t>
  </si>
  <si>
    <t>Ajay Jagasia</t>
  </si>
  <si>
    <t>Dear Pragya ,
I'm excited to reach out to celebrate Ajayâ€™s amazing progress. Ajay has worked diligently, and as a result, they have achieved being able to describe text structures, identify narrators' points of views, and compare stories with differing details. I am so proud of Ajay.
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
Please let me know if you have any questions. Iâ€™m happy to schedule a time to talk by phone if that would be helpful. I am always available to support Ajay in their continued academic journey.
Best regards,
Sunho K.
sunho.kum@revolutionprep.com
+14084750988</t>
  </si>
  <si>
    <t>Dear Bala,
I hope you are having a great start to your Spring. Itâ€™s been great working with you and Lavyansh over the past couple of months. I wanted to touch base to share some of the progress weâ€™ve made so far and share my thoughts on the plan moving forward.
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
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
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
Please let me know if you have any questions or if there are any adjustments you would like to make to our plan. Iâ€™m happy to schedule a time to talk by phone if that would be helpful. I look forward to supporting Lavyansh in their continued academic journey.
Best regards,
Nik K.
nik.kososik@revolutionprep.com
+12086027214</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</si>
  <si>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</si>
  <si>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
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</si>
  <si>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Sophie Bremm</t>
  </si>
  <si>
    <t>Hi everyone,
Just wanted to check in with a progress update on my first month of sessions with Sophie and our plans going forward. Happy to answer any questions via email or set up a time to chat this week, just let me know!
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
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
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
Itâ€™s been great working with Sophie this month, and I look forward to seeing her continued progress - have a great week!
Julie B.
julie.byrom@revolutionprep.com
+15129250963</t>
  </si>
  <si>
    <t>Emma Auth</t>
  </si>
  <si>
    <t>Hi Melissa, 
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
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
At this point, weâ€™re just waiting on official results, which should be released at the end of this week. Iâ€™d love to hear how she did once scores come in.
You also have 7 hours remaining on your account, which can be used toward anything moving forwardâ€”whether thatâ€™s preparing for another SAT, working on AP exams, or getting a head start on college essays. Just let me know what would be most helpful, and we can plan next steps.
Emma has worked incredibly hard, and Iâ€™m really proud of the progress sheâ€™s made. This was a strong and well-earned test day.
Please feel free to reach out if you have any questions. 
Best,
Alexis B.
alexis.boucher@revolutionprep.com
+17544224388</t>
  </si>
  <si>
    <t>Dashiell Messinger</t>
  </si>
  <si>
    <t>Hi Dave, 
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
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
At this point, I look forward to hearing how he did once scores are released. Please feel free to share his results when they come in.
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Dashiell has put in great effort, and Iâ€™m really proud of the progress heâ€™s made leading into this test. Please let me know if you have any questions.
Best,
Alexis B.
alexis.boucher@revolutionprep.com
+17544224388</t>
  </si>
  <si>
    <t>Jacob Andow</t>
  </si>
  <si>
    <t>Dear Rich, 
I hope you are having a great start to Spring! Itâ€™s been great working with you and Jacob over the past several months. I wanted to touch base to share some of the progress weâ€™ve made so far and share my thoughts on the plan moving forward. 
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Please let me know if you have any questions or if there are any adjustments you would like to make to our plan. Iâ€™m happy to schedule a time to talk by phone if that would be helpful. I look forward to supporting Jacob in his continued academic journey. 
Best wishes, 
Kailot Harris 
Kailot H.
kailot.harris@revolutionprep.com
+16674150151</t>
  </si>
  <si>
    <t>Jane Morgan Cantor</t>
  </si>
  <si>
    <t>Hi Katharyn, 
Itâ€™s been great working with Jane over the past few weeks! As we get closer to her upcoming SAT, I wanted to share a quick update and what to expect moving forward.
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
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
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
If youâ€™d like to continue, you can use this link to add 12 hours to your account: https://my.revolutionprep.com/s/opJgpdg9LS
Please feel free to reach out with any questions or if youâ€™d like to adjust the plan. Iâ€™d also be happy to set up a time to talk over Zoom if that would be helpful. Iâ€™m excited to keep supporting Jane as she works toward her goals.
Best regards,
Rebekah Nachian
rebekah.nachian@revolutionprep.com</t>
  </si>
  <si>
    <t>Star Ryman</t>
  </si>
  <si>
    <t>Dear Lauren,
Itâ€™s been great working with you and Star over the past couple of weeks. As we prepare for Star's upcoming SAT, I wanted to share what weâ€™ve been working on so far and what to expect.
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
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
I am looking forward to hearing how Star performs on this test. Looking ahead, I recommend continuing one 60 minute session per week. This would give us an opportunity to continue working on applying the MAPS strategy to more difficult questions.
If you'd like to continue working together on achieving these goals, you can easily use this link to add the hours to your account today: 
https://my.revolutionprep.com/s/ErufnZ5nFF.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also able to schedule a time to talk by phone if that would be helpful. I am happy to support Star in her continued academic journey.
Best regards,
Brittany D.
brittany.drew@revolutionprep.com
+16037189623</t>
  </si>
  <si>
    <t>Dear Ed,
I hope that youâ€™re doing well and enjoying the warming weather! I'm excited to be able to reach out to let you know about Kiersten's continued progress so far this school year with both her Algebra coursework and her work preparing for her SAT exam.
Kiersten continues to become more and more confident with math even as she improves in remembering the many math topics and strategies that sheâ€™s been learning, including work with graphing and radicals. 
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
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
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
Please let me know if you have any questions. I'm happy to schedule a time to talk via phone or Zoom if you'd like. I am always happy to support Kiersten as she works towards her goals!
Thank you so much for supporting Kierstenâ€™s education!
Gigi Glover
gigi.glover@revolutionprep.com
+18087853751</t>
  </si>
  <si>
    <t>Dear Bala,
I hope you are having a great spring Itâ€™s been great getting to meet you and Lavyansh recently. I wanted to touch base to share some of the progress weâ€™ve made so far and share my thoughts on the plan moving forward.
During our last session, Lavyansh discussed how full sentences are different from sentence fragments and identified subjects and predicates. Lavyansh also analyzed cause-and-effect relationships.
Our current short-term goals for Lavyansh include to improve reading comprehension skills and practice grammar. Based on Lavyansh's current ELA skills, I recommend maintaining the current velocity of three sessions per week, ensuring at least one ELA session per week.
Please let me know if you have any questions or if there are any adjustments you would like to make to our plan. Iâ€™m happy to schedule a time to talk by phone if that would be helpful. I look forward to supporting Lavyansh in his continued academic journey.
Best regards,
Lana K.
lana.kargetta@revolutionprep.com
+19106915048</t>
  </si>
  <si>
    <t>Griffin Truslow</t>
  </si>
  <si>
    <t>Dear Jim,
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
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
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
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
Best regards, 
Gigi Glover
gigi.glover@revolutionprep.com
+18087853751</t>
  </si>
  <si>
    <t>Pete Christiano</t>
  </si>
  <si>
    <t>Dear Baskar,
I hope you are having a great spring. Itâ€™s been great getting to meet you and Pete recently. I wanted to touch base to share some of the progress weâ€™ve made so far and share my thoughts on the plan moving forward.
During our session, Pete worked on describing a passage's main idea and writing a short summary. Since explaining the author's purpose and the main idea are fundamental ELA concepts, Pete will benefit from regular practice of reading comprehension exercises.
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Pete in his continued academic journey.
Best regards,
Lana K.
lana.kargetta@revolutionprep.com
+19106915048</t>
  </si>
  <si>
    <t>Jaiden Patel</t>
  </si>
  <si>
    <t>Dear Binal,
I hope you are having a great spring. Itâ€™s been great working with you and Jaiden over the past couple of months. I wanted to touch base to share some of the progress weâ€™ve made so far and share my thoughts on the plan moving forward.
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</si>
  <si>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Shanaya Jolly</t>
  </si>
  <si>
    <t>Dear Shalini,
I hope you are having a great spring. Itâ€™s been great working with you and Shanaya over the past couple of months. I wanted to touch base to share some of the progress weâ€™ve made so far and share my thoughts on the plan moving forward.
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
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
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</si>
  <si>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Jaina Anne</t>
  </si>
  <si>
    <t>Dear Aruroli,
I hope you are having a great spring. Itâ€™s been great working with you and Jaina over the past couple of months. I wanted to touch base to share some of the progress weâ€™ve made so far and share my thoughts on the plan moving forward.
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
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
Please let me know if you have any questions or if there are any adjustments you would like to make to our plan. Iâ€™m happy to schedule a time to talk by phone if that would be helpful. I look forward to supporting Jaina in her continued academic journey.
Best regards,
Lana K.
lana.kargetta@revolutionprep.com
+19106915048</t>
  </si>
  <si>
    <t>Alessandra Carranza</t>
  </si>
  <si>
    <t>Dear Traci,
I'm excited to reach out to celebrate Alessandraâ€™s amazing progress. Alessandra has worked diligently, and as a result, they have achieved learning strategies for Standard English Conventions for the SAT. I am so proud of Alessandra .
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
Please let me know if you have any questions. Iâ€™m happy to schedule a time to talk by phone if that would be helpful. I am always available to support Alessandra in their continued academic journey.
Best regards,
Sunho K.
sunho.kum@revolutionprep.com
+14084750988</t>
  </si>
  <si>
    <t>Diya Iyengar</t>
  </si>
  <si>
    <t>Dear Sandeep ,
I'm excited to reach out to celebrate Diya's amazing progress. Diya has worked diligently, and as a result, they have achieved getting acquainted with strategies for the SSAT sections: quantitative, verbal, and reading. I am so proud of Diya .
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
Please let me know if you have any questions. Iâ€™m happy to schedule a time to talk by phone if that would be helpful. I am always available to support Diya in their continued academic journey.
Best regards,
Sunho K.
sunho.kum@revolutionprep.com
+14084750988</t>
  </si>
  <si>
    <t>Dear Andrey,
I hope you are having a great spring Itâ€™s been great working with you and Robert over the past few weeks. I wanted to touch base to share some of the progress weâ€™ve made so far and share my thoughts on the plan moving forward.
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
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Robert in his continued academic journey.
Best regards,
Lana K.
lana.kargetta@revolutionprep.com
+19106915048</t>
  </si>
  <si>
    <t>Alina Gilbert</t>
  </si>
  <si>
    <t>Dear Ryan,
I hope you are having a great spring. Itâ€™s been great working with you and Alina over the past couple of months. I wanted to touch base to share some of the progress weâ€™ve made so far and share my thoughts on the plan moving forward.
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
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</si>
  <si>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Rio Herwin Benny Michael Canitius</t>
  </si>
  <si>
    <t>Dear Sathya,
I hope you are having a great spring. Itâ€™s been great working with you and Rio over the past couple of months. I wanted to touch base to share some of the progress weâ€™ve made so far and share my thoughts on the plan moving forward.
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
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Rio in his continued academic journey.
Best regards,
Lana K.
lana.kargetta@revolutionprep.com
+19106915048</t>
  </si>
  <si>
    <t>Nimona Namera</t>
  </si>
  <si>
    <t>Dear Rahel,
Itâ€™s been wonderful working with Nimona over the past several weeks as we prepared for her upcoming SAT on March 27. I wanted to share an update on her progress and what to expect as she heads into the exam.
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
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
A recent highlight was her practice test score of 1520, which reflects the consistency she has been building in both accuracy and strategy use. At this level, our work has been focused on refining pacing, minimizing small errors, and maintaining focus across both modules.
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
Nimonaâ€™s goal score is 1500+, and she has already demonstrated that she is performing at or above that level in practice. At this stage, maintaining consistency and confidence will be key.
It has been great working with Nimona. If she decides to continue preparing for future SAT exams or would like additional support after the test, I would be very happy to work with her again.
Please feel free to reach out if you have any questions. Iâ€™m excited to see how Nimona doesâ€”she has put in excellent work and is very well prepared.
Best regards,â€¨
Rain Real
rain.real@revolutionprep.com
+14793105262</t>
  </si>
  <si>
    <t>Alya Thabet</t>
  </si>
  <si>
    <t>Dear Ashraf,
I hope you're having a great week! Itâ€™s been great working with you and Alya recently. I wanted to touch base to share some of the progress weâ€™ve made so far and share my thoughts on the plan moving forward.
I have seen significant improvements in Alya's overall mastery of basic linear equations. Alya has also shown consistent progress with basic mastery of transformations. These consistent improvements have been evident in Alya's work with translations and dilations in session.
Moving forward, I would likeÂ to continue building on Alya's retention of past concepts. I would also like to continue Alya's homework schedule, focusing on one new and one old subject every week. ConsistentÂ practice will reinforce concepts for larger assessments.
To reach these goals,Â I recommend we continue our velocity of two 60-minute sessions per week, with extra sessions for academic support as needed. Alya currently has 51 unscheduled hours in their account and 13 scheduled sessions left with me ending 5/10.Â 
PSA:Â 
Please note that we will be updating our tutoring rates on April 18, 2026. To help you get ahead and secure our current pricing for your future tutoring needs, I highly recommend connecting with your advisor toÂ purchaseÂ additionalÂ hours before the change takes place.Â 
Also, please schedule hours out through the rest of the school year to make sure you get your desired time slot as we often see students book large amounts of "emergency sessions" during the AP season.Â 
PleaseÂ letÂ me know if you have any questions or if there are any adjustments you would like to make to our plan. Iâ€™m happy to schedule a time to talk by phone if that would be helpful. I look forward to supporting Alya's continued academic journey.
Best regards,
Sam Wetz</t>
  </si>
  <si>
    <t>Maya Dahan</t>
  </si>
  <si>
    <t>Hi Jackie!
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
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 you have any questions or clarifications, please don't hesitate to reach out.
Best,
Sam</t>
  </si>
  <si>
    <t>Rishita Ganguli</t>
  </si>
  <si>
    <t>Hi, Nilanjan!
I hope you are having a great day. Itâ€™s been great working with you and Rishita over the past couple of months. I wanted to touch base to share some of the progress weâ€™ve made so far and share my thoughts on the plan moving forward.
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
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
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
Please let me know if you have any questions or if there are any adjustments you would like to make to our plan. Iâ€™m happy to schedule a time to talk by phone if that would be helpful. I look forward to supporting Rishita in her continued academic journey.
Best regards,
Ralph Strope
ralph.strope@revolutionprep.com
+12083801452</t>
  </si>
  <si>
    <t>Hayden Madsen</t>
  </si>
  <si>
    <t>Hi, Michael!
I hope you are having a great day. Itâ€™s been great working with you and Hayden over the past couple of months. I wanted to touch base to share some of the progress weâ€™ve made so far and share my thoughts on the plan moving forward.
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
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Hayden in his continued academic journey.
Best regards,
Ralph Strope
ralph.strope@revolutionprep.com
+12083801452</t>
  </si>
  <si>
    <t>Nathan Samuel</t>
  </si>
  <si>
    <t>Dear Team Nathan,
I wanted to share an update on Nathanâ€™s progress over the past couple of months as weâ€™ve shifted our focus more fully toward his college coursework and ongoing academic responsibilities.
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
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
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
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
To maintain this strong momentum and support his academic performance across all courses, I recommend that we continue meeting three times per week for 2-hour sessions. This schedule has been highly effective in allowing us to:
Stay ahead of deadlines
Break down large assignments into manageable steps
Provide real-time feedback and revision support
Maintain organization across multiple classes
I am also happy to add additional sessions as needed, especially during heavier weeks with major assignments or exams, as we did recently. That flexibility can make a significant difference in reducing stress and maintaining quality work.
Recommended Plan Moving Forward
Continue 3 sessions per week, 2 hours each, to maintain consistency and academic support across all courses
Break larger assignments into clearly defined weekly goals to support independent task initiation
Continue strengthening academic writing, APA formatting, and research integration skills
Provide ongoing support for transfer applications and long-term academic planning
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
Please feel free to reach out if there are any additional areas where support would be helpful.
Warm regards,
Sean U.
sean.ulfik@revolutionprep.com
+18455412219</t>
  </si>
  <si>
    <t>Jack Xenos</t>
  </si>
  <si>
    <t>Dear Team Jack,
I wanted to share an update on Jackâ€™s recent progress and outline our plan as we prepare for upcoming assessments.
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
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
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
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
To support this, Iâ€™ve assigned targeted homework focused on active review strategies, including:
Creating concept charts or diagrams for key topics such as memory processes and cognition
Reviewing class notes and completing assigned videos
Studying major research studies (especially the Bobo Doll and Clark Doll experiments), with attention to methodology, results, and significance
Looking ahead to finals, I strongly recommend that we continue meeting twice per week for 90-minute sessions. This schedule will allow us to:
Reinforce key concepts through repeated exposure
Practice applying ideas to exam-style questions
Review and connect major units across the course
Address any gaps in recall before test day
With finals approaching, this level of consistency will be especially important for building confidence and ensuring that Jack can recall and apply information efficiently.
Overall, Jack is doing very well. He is thoughtful, engaged, and clearly capable of mastering the material. With continued structured review and the recommended session frequency, Iâ€™m confident he will be well-prepared for his upcoming exams.
Please feel free to reach out with any questions.
Warm regards,
Sean U.
sean.ulfik@revolutionprep.com
+18455412219</t>
  </si>
  <si>
    <t>Marina Burchill</t>
  </si>
  <si>
    <t>Dear Mr. and Mrs. Burchill,
I hope you are having a great week. It's been great working with you and Marina over the past couple of months. I wanted to touch base to share some of the progress we've made so far and share my thoughts on the plan moving forward.
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
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
https://my.revolutionprep.com/s/9nybwk2qdo.
Please let me know if you have any questions or if there are any adjustments you would like to make to our plan. I'm happy to schedule a time to talk by phone if that would be helpful. I look forward to supporting Marina in her continued academic journey.
Best regards,
Jon C.
jon.cathapermal@revolutionprep.com
+17049758359</t>
  </si>
  <si>
    <t>Gabe Banigan</t>
  </si>
  <si>
    <t>Dear Mr. and Mrs. Banigan,
I hope you are having a great week. It's been great working with you and Gabe over the past couple of months. I wanted to touch base to share some of the progress we've made so far and share my thoughts on the plan moving forward.
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
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
https://my.revolutionprep.com/s/87TPmCRt7m.
Please let me know if you have any questions or if there are any adjustments you would like to make to our plan. I'm happy to schedule a time to talk by phone if that would be helpful. I look forward to supporting Gabe in his continued academic journey.
Best regards,
Jon C.
jon.cathapermal@revolutionprep.com
+17049758359</t>
  </si>
  <si>
    <t>Ani Spitzer</t>
  </si>
  <si>
    <t>Dear David,
I hope this email finds you well. I wanted to discuss Aniâ€™s preparation for our tutoring sessions and share some insights and our plan moving forward.
Firstly, I want to acknowledge that Ani has shown great progress in grammar, constants, and SAT strategies and has consistently demonstrated improvement in in-session work, which is great to see.
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
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
Based on Aniâ€™s needs, I recommend identifying and committing to a consistent session time each week. This adjustment will help ensure that Ani is prepared and able to fully engage from the start of each session.
I would like to schedule a time to talk and discuss our approach to support Aniâ€™s success. Please let me know a few times that would work for you to connect via Zoom. Thank you for your continued partnership.
Thank you and stay safe,
Myles O.
myles.oldroyd@revolutionprep.com
+15304434701</t>
  </si>
  <si>
    <t>Ayaan Mahmud</t>
  </si>
  <si>
    <t>Hi, please disregard, sending progress update for KPIs -- this student met only once before the March test. Thanks</t>
  </si>
  <si>
    <t>Brady Ellis</t>
  </si>
  <si>
    <t>Dear Brad,
I hope this email finds you well. I wanted to discuss Bradyâ€™s preparation for our tutoring sessions and share some insights and our plan moving forward.
Firstly, I want to acknowledge that Brady has shown great progress in composite functions and command of quantitative evidence and has consistently demonstrated improvement in in-session work, which is great to see.
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
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
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
I would like to schedule a time to talk and discuss our approach to support Bradyâ€™s success. Please let me know a few times that would work for you to connect via Zoom. Thank you for your continued partnership.
Thank you and stay safe,
Myles O.
myles.oldroyd@revolutionprep.com
+15304434701</t>
  </si>
  <si>
    <t>Julia Rafkind</t>
  </si>
  <si>
    <t>Dear Barry,
Itâ€™s been wonderful working with Julia over the past several weeks as we prepared for her upcoming SAT on March 26. I wanted to share an update on her progress and what to expect as she heads into the exam.
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
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
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
Juliaâ€™s biggest strength as a student is her willingness to engage with the process and think through problems carefully, especially when using visual supports and structured steps. This thoughtful approach is helping her build stronger accuracy over time.
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
Julia is in a strong position to reach her goal score of 1200 with continued consistency and confidence on test day.
Iâ€™m looking forward to hearing how the test goes, and in our next session, we can decide what would be most helpful to focus on moving forward.
Please feel free to reach out if you have any questions. I wish Julia the very best of luck on her examâ€”she has put in great work and is well prepared.
Best regards,â€¨
Rain Real
rain.real@revolutionprep.com
+14793105262</t>
  </si>
  <si>
    <t>Dear Yuliya,
I wanted to share a brief update as Ellen and I get started with our tutoring sessions together.
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
Ellen has been engaged during our sessions and has responded well to the strategies we discussed. These early meetings have helped us begin identifying the most effective ways to approach studying and organizing content for the AP exam.
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
We currently have three additional sessions scheduled, and continuing to use this time to build consistency in study habits and reinforce key content will be important as Ellen prepares for the AP World History exam.
Please feel free to reach out if there are specific areas of the course or exam you would like us to prioritize. I look forward to continuing to support Ellen in these upcoming sessions.
Best regards,
Eden R.
eden.rasmussen@revolutionprep.com
+18018856501</t>
  </si>
  <si>
    <t>Maya Peralte</t>
  </si>
  <si>
    <t>Dear Maya and Kathly,
I hope you are having a great week. Itâ€™s been great working with you and Maya over the past few weeks. I wanted to touch base to share some of the progress weâ€™ve made so far and share my thoughts on the plan moving forward.
I have seen significant improvements in Mayaâ€™s understanding of electrostatic forces and circuitry fundamentals. This consistent improvement has been evident in test scores and in-session performance.
Our current goals for Maya include supporting her physics class. The overall goal remains supporting her physics class. Based on Mayaâ€™s progress, I recommend maintaining two sessions per week. Currently Maya is  scheduled through 5-27-26. 
Please let me know if you have any questions or if there are any adjustments you would like to make to our plan. Iâ€™m happy to schedule a time to talk by phone if that would be helpful. I look forward to supporting Maya in her continued academic journey.
Thank you and stay safe,
Myles O.
myles.oldroyd@revolutionprep.com
+15304434701</t>
  </si>
  <si>
    <t>Abigail Guerra</t>
  </si>
  <si>
    <t>Dear Abigail and Susana,
I hope you are having a great week. Itâ€™s been great working with you and Abigail over the past few weeks. I wanted to touch base to share some of the progress weâ€™ve made so far and share my thoughts on the plan moving forward.
I have seen significant improvements in Abigailâ€™s understanding of complex factoring, energy, and spectral analysis. This consistent improvement has been evident in in-session work and confidence.
Our current goals for Abigail include supporting chemistry and Algebra 2. Based on Abigailâ€™s progress, I recommend maintaining twice weekly sessions. Currently Abigail is scheduled through 5/11/26.
Please let me know if you have any questions or if there are any adjustments you would like to make to our plan. Iâ€™m happy to schedule a time to talk by phone if that would be helpful. I look forward to supporting Abigail in her continued academic journey.
Thank you and stay safe,
Myles O.
myles.oldroyd@revolutionprep.com
+15304434701</t>
  </si>
  <si>
    <t>Erin McDermott</t>
  </si>
  <si>
    <t>Dear Patrick,
I hope youâ€™re having a wonderful week! As we get closer to Erinâ€™s upcoming practice test, I wanted to share a quick refresh on their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
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After the test, Iâ€™ll carefully review the results and debrief the experience with Erin. Iâ€™ll follow up with you in my next update with key takeaways, progress highlights, and a clear plan for what weâ€™ll focus on moving forward.
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Erin in reaching her goals.
Best regards,
Amber M.
amber.maldonado@revolutionprep.com
+14012698542</t>
  </si>
  <si>
    <t>Jacob Smolarz</t>
  </si>
  <si>
    <t>Dear Gabriel and Robin,
I hope you are having a wonderful spring season. It has been great working with Jacob over the past couple of months, and I wanted to share an update on the progress weâ€™ve made together as well as our plan moving forward.
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
We have also spent time editing Jacobâ€™s writing with an emphasis on clarity and precision. A key area of growth has been helping him streamline his writing by eliminating unnecessary wording and focusing on expressing his ideas in tighter, more clearly defined sentences.
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
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
Based on Jacobâ€™s progress so far, continuing to meet once per weekâ€”as you have already scheduled through early Juneâ€”is an excellent plan. This consistent structure will allow us to reinforce these skills and continue building clarity and precision in his writing over time.
Please let me know if you have any questions or if there are any adjustments you would like to make to our plan. Iâ€™m happy to schedule a time to talk by phone if that would be helpful. I look forward to continuing to support Jacob in his writing development.
Warmly, 
Eden R.
eden.rasmussen@revolutionprep.com
+18018856501</t>
  </si>
  <si>
    <t>Sophia Gibson</t>
  </si>
  <si>
    <t>Dear Sophia and Sonja,
I hope you are having a great week. Itâ€™s been great working with you and Sophia over the past month. I wanted to touch base to share some of the progress weâ€™ve made so far and share my thoughts on the plan moving forward.
I have seen significant improvements in Sophiaâ€™s understanding of conservation of energy, simple harmonic motion, and hydrostatics. This consistent improvement has been evident in in-session work and confidence.
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Please let me know if you have any questions or if there are any adjustments you would like to make to our plan. Iâ€™m happy to schedule a time to talk by phone if that would be helpful. I look forward to supporting Sophia in her continued academic journey.
Thank you and stay safe,
Myles O.
myles.oldroyd@revolutionprep.com
+15304434701</t>
  </si>
  <si>
    <t>Julia Wood</t>
  </si>
  <si>
    <t>Dear Randy,
I hope you are doing well so far this year. Itâ€™s been great working with you and Julia over the past couple of months. I wanted to touch base to share some of the progress weâ€™ve made so far and share my thoughts on the plan moving forward.
During our sessions, Julia has worked through our math and reading/writing intro modules. We learned the various reading and writing questions categories in our "Reading and Writing ID" module. The next few session focused on "sentence boundaries", or punctuation questions. This was one of Julia's weaker areas, as identified by her practice exam taken before we began. Our last session switched to mathematics. Julia worked through some "Equivalent Expressions" questions. This was a weak area for her in the math section of the exam.
If/when Julia continues tutoring, we will continue working on Julia's weak areas, as identified by her practice exams.
If you would like to discuss this via zoom or a phone call, I would be glad to do so!
John C.
john.corbett@revolutionprep.com</t>
  </si>
  <si>
    <t>Reagan Costello</t>
  </si>
  <si>
    <t>Dear Meagan,
I hope you are doing well so far this year. Itâ€™s been great working with you and Reagan over the past couple of months. I wanted to touch base to share some of the progress weâ€™ve made so far and share my thoughts on the plan moving forward.
Reagan started with percent. She used the counting principle to form probabilities. She has worked with rates, ratios, and proportions. She practiced solving percent problems.
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
Short term, our goal is to continue to reinforce the concepts from Reagan's class. Long term, our goals are to help her to achieve an A in her math class.
If you would like to discuss this via zoom or a phone call, I would be glad to do so!
John C.
john.corbett@revolutionprep.com</t>
  </si>
  <si>
    <t>Hello Hueh and Gabriel,
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At  this moment, our last session is scheduled for April 18th. It is important that we stay consistent meeting at least once a week up until the May exam. I would recommend looking at the schedule moving forward.
It has been a pleasure working with Gabriel up to this point. If you have any questions, comments, or concerns, please do not hesitate to reach out. I look forward to our continued work together. Thank you so much!
Matthew W.
matthew.wert@revolutionprep.com
+15708998646</t>
  </si>
  <si>
    <t>Eric Li</t>
  </si>
  <si>
    <t>Hi Eric and Yuanyuan,
I wanted to share a quick progress update regarding Ericâ€™s sessions.
Unfortunately, Eric was unable to attend our most recent scheduled session, so we werenâ€™t able to cover new material this week.
Once weâ€™re able to meet, my plan is to continue building Ericâ€™s problem-solving skills and strengthen his understanding of key concepts, especially focusing on areas that will support his progress in competitive programming.
Parthav E.
parthav.elangovan@revolutionprep.com
+12149404508</t>
  </si>
  <si>
    <t>Kristiana Friedman</t>
  </si>
  <si>
    <t>Hi Kristiana and Christina,
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
Next session: review of most recent quiz on exponential and logarithmic functions, including transformations (vertical/horizontal shifts, reflections, stretches and compressions), graphing exponential functions, and interpreting function characteristics.
Parthav E.
parthav.elangovan@revolutionprep.com
+12149404508</t>
  </si>
  <si>
    <t>Henry Morris</t>
  </si>
  <si>
    <t>Dear Melanie, 
I hope you are having a great start to Spring! Itâ€™s been great working with you and Henry over the past couple of months. I wanted to touch base to share some of the progress weâ€™ve made so far and share my thoughts on the plan moving forward. 
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Please let me know if you have any questions or if there are any adjustments you would like to make to our plan. Iâ€™m happy to schedule a time to talk by phone if that would be helpful. I look forward to supporting Henry in their continued academic journey. 
Best wishes, 
Kailot Harris 
Kailot H.
kailot.harris@revolutionprep.com
+16674150151</t>
  </si>
  <si>
    <t>Malika Smith</t>
  </si>
  <si>
    <t>Dear Danetta, 
I hope you are having a great start to Spring! Itâ€™s been great working with you and Bailey over the past several months. I wanted to touch base to share some of the progress weâ€™ve made so far and share my thoughts on the plan moving forward. 
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Please let me know if you have any questions or if there are any adjustments you would like to make to our plan. Iâ€™m happy to schedule a time to talk by phone if that would be helpful. I look forward to supporting Bailey in their continued academic journey. 
Best wishes, 
Kailot Harris 
Kailot H.
kailot.harris@revolutionprep.com
+16674150151</t>
  </si>
  <si>
    <t>Dylan Shea</t>
  </si>
  <si>
    <t>Dear Lori,
I hope you had a great weekend! Itâ€™s been great working with you and Dylan over the past few weeks. I wanted to touch base to share some of the progress weâ€™ve made and summarize the discussions weâ€™ve had so far.
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
Please let me know if you have any questions or if there are any adjustments you would like to make to our plan. Iâ€™m happy to schedule a time to talk by phone if that would be helpful. I look forward to supporting Dylan in his continued academic journey.
Best regards,
Gabriel</t>
  </si>
  <si>
    <t>Cooper Mears</t>
  </si>
  <si>
    <t>Dear Ron,
I hope you had a great weekend! Itâ€™s been great working with you and Cooper since January. I wanted to touch base to share some of the progress weâ€™ve made and summarize the discussions weâ€™ve had so far.
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
Since heâ€™s busy with other commitments until June, we spoke about how heâ€™s planning to take his next ACT in July and that we should hold off on the practice tests until after school is done on May 22nd.
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I also recommend considering extending our sessions to at least 90 minutes per week to make sure heâ€™s getting as much support as he needs.
Please let me know if you have any questions or if there are any adjustments you would like to make to our plan. Iâ€™m happy to schedule a time to talk by phone if that would be helpful. I look forward to supporting Cooper in his continued academic journey.
Best regards,
Gabriel</t>
  </si>
  <si>
    <t>Campbell McDowell</t>
  </si>
  <si>
    <t>Dear Kiah,
I hope you had a great weekend! Itâ€™s been great working with you and Cam since January. I wanted to touch base to share some of the progress weâ€™ve made and summarize the discussions weâ€™ve had so far.
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
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Please let me know if you have any questions or if there are any adjustments you would like to make to our plan. Iâ€™m happy to schedule a time to talk by phone if that would be helpful. I look forward to supporting Cam in his continued academic journey.
Best regards,
Gabriel</t>
  </si>
  <si>
    <t>Zach Deans</t>
  </si>
  <si>
    <t>Dear Team Zach,
I wanted to share an update on Zachâ€™s progress and outline some important next steps as we move into the spring and summer testing windows.
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
At the same time, two key factors have limited measurable progress over the past couple of months: inconsistent practice outside of sessions and limited continuity in scheduling.
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
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
Because of this, I think it would be helpful to shift toward a structure that prioritizes commitment and consistency, which are essential for results at this level.
Recommended Plan Moving Forward
Zach completes one full-length Revolution Prep practice test by April 20th so we have updated data to guide instruction
Upon completion of that test, we resume a consistent schedule of two to three 60-minute sessions per week to rebuild momentum and reinforce retention
Maintain regular practice testing every 2â€“3 weeks moving forward
Incorporate short, consistent independent review between sessions (grammar, algebra, and reading)
In terms of scheduling, I will need to release the standing weekend time slots if we are not able to maintain consistent attendance, as those are in high demand. That said, I am absolutely happy to reserve and prioritize time for Zach once we have a clear, consistent plan in place.
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
Please let me know your thoughts on this plan, and Iâ€™m happy to coordinate next steps in a way that works best for everyone.
Warm regards,
Sean U.
sean.ulfik@revolutionprep.com
+18455412219</t>
  </si>
  <si>
    <t>Dear Mahendrakumar,
I hope you had a warm Winter season and are ready for Spring! I wanted to share an update on Neev's excellent progress as he systematically worked through advanced physics topics while preparing for finals.
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
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
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
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
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
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</si>
  <si>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Hollins Mobley</t>
  </si>
  <si>
    <t>Dear Team Hollins,
I wanted to share an update on Hollinsâ€™s SAT preparation and outline a clear plan moving forward.
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
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
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
I understand that Hollins sat for the March SAT, and I hope he felt confident going into that test. Once those results are available, they will be very helpful in shaping our next steps.
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
Recommended Plan Moving Forward
Aim for the August SAT, when academic demands are lower and focus can be placed fully on test prep
Establish a consistent tutoring schedule of two 60â€“90 minute sessions per week throughout the summer
Complete one full-length SAT practice test every two weeks, as originally planned, to build endurance and provide essential data for lesson planning
Continue using sessions for targeted instruction, strategy, and real-time problem solving, in line with your preferred â€œworking sessionâ€ approach
This structure keeps homework minimal while ensuring that Hollins still gains the experience and repetition needed to improve. Practice tests are especially important because they allow us to simulate real testing conditions and make our sessions more precise and effective.
Hollins is a capable student with a strong academic foundation, and Iâ€™m confident that with a more consistent schedule and regular practice testing, we can translate that ability into meaningful SAT score gains.
Please feel free to share any March SAT results when available, and let me know if youâ€™d like help setting up a summer schedule.
Warm regards,
Sean U.
sean.ulfik@revolutionprep.com
+18455412219</t>
  </si>
  <si>
    <t>Dear Bob,
I hope youâ€™ve had a warm Winter season and are ready for Spring! I wanted to share an update on Gretchen's excellent progress as she systematically worked through rotational motion, circular dynamics, and rotational energy concepts.
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
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
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
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
Please note that we will be updating our tutoring rates on April 18, 2026. To help you get ahead and secure our current pricing for your future tutoring needs, I highly recommend connecting with your advisor to purchase additional hours before the change takes place.</t>
  </si>
  <si>
    <t>Sophia Ramirez Pendleton</t>
  </si>
  <si>
    <t>Hi, Rebecca!
Sophia and I are now due for one of our lengthier, written "progress updates" that we send out every 8 weeks or so, so here we go!
Sophia is doing a great job catching up in math, and we have even had a few sessions now where we were able to "get ahead"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"space-out" moments during a long school day! Even a 5-second space-out can be catastrophic when learning an intricate math sequence, but it can be easily absorbed if it is a review of concepts that are already in the works. 
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
We are currently scheduled for one hour/week for the foreseeable future, so we are good to go on the scheduling front.
Let me know if there is anything you would like to discuss further and we can schedule a time to do so, and thank you for the privilege of working with Sophia!
Alison T.
alison.trumbull@revolutionprep.com
+14102994478</t>
  </si>
  <si>
    <t>Aaron Thumma</t>
  </si>
  <si>
    <t>Dear Sudhakar,
Itâ€™s been wonderful working with Aaron over the past several weeks as we prepared for his upcoming SAT on March 25. I wanted to share an update on his progress and what to expect as he heads into the exam.
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
We have also worked on strengthening his understanding of grammar and punctuation concepts, including modifiers, pronouns, and sentence structure. Aaron has shown strong accuracy in these areas, especially when applying clear rules and recognizing patterns in the questions.
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
For the upcoming exam, the focus is for Aaron to apply the strategies he has been practicing and manage his time effectively. Recognizing familiar question types and trusting his reasoning will help him stay consistent, especially on more challenging passages.
Aaronâ€™s biggest strength as a student is his ability to think logically through problems and engage with the reasoning behind each answer, which is a key skill for continued improvement at this level.
It has been great working with Aaron. If he would like additional support after the test or plans to continue preparing for future ones, I would be very happy to work with him again.
Please feel free to reach out if you have any questions. I wish Aaron the very best of luck on his examâ€”he has put in great work and is well prepared.
Best regards,â€¨
Rain Real
rain.real@revolutionprep.com
+14793105262</t>
  </si>
  <si>
    <t>Samantha Saba</t>
  </si>
  <si>
    <t>Dear Alison, 
I hope you are having a wonderful start to your spring. It has been such a pleasure working with Samantha over the past few months. I wanted to touch base to share some of the progress we have made so far and outline my thoughts on the plan moving forward. 
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Please let me know if you have any questions or if there are any adjustments you would like to make to our plan. I would be happy to schedule a time to talk by phone if that would be helpful. I look forward to continuing to support Samantha in her academic journey. 
Best regards, 
Colin C.
colin.cody@revolutionprep.com
+19785187882</t>
  </si>
  <si>
    <t>Nicole Tong</t>
  </si>
  <si>
    <t>Dear Carolyn and David,
I hope youâ€™ve had a warm Winter season and are ready for Spring! I wanted to share an update on Nicole's excellent progress as she systematically worked through Algebra 1 topics.
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
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
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"sandwich method."
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
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</si>
  <si>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Layla Lattimore</t>
  </si>
  <si>
    <t>Dear Ayana, 
I hope you are having a great start to Spring! Itâ€™s been great working with you and Layla over the past couple of months. I wanted to touch base to share some of the progress weâ€™ve made so far and share my thoughts on the plan moving forward. 
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</si>
  <si>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Lilyanne Sullivan</t>
  </si>
  <si>
    <t>Dear John and Allison, 
I hope you are all having a great start to Spring! Itâ€™s been great working with you and Lilyanne over the past several months. I wanted to touch base to share some of the progress weâ€™ve made recently and share my thoughts on the plan moving forward. 
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Please let me know if you have any questions or if there are any adjustments you would like to make to our plan. Iâ€™m happy to schedule a time to talk by phone if that would be helpful. I look forward to supporting Lilyanne in her continued academic journey. 
Best wishes, 
Kailot Harris 
Kailot H.
kailot.harris@revolutionprep.com
+16674150151</t>
  </si>
  <si>
    <t>Landon Macaulay</t>
  </si>
  <si>
    <t>Dear Rosaly, 
I hope you are having a great start to Spring! Itâ€™s been great working with you and Landon over the past couple of months. I wanted to touch base to share some of the progress weâ€™ve made recently and share my thoughts on the plan moving forward. 
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Please let me know if you have any questions or if there are any adjustments you would like to make to our plan. Iâ€™m happy to schedule a time to talk by phone if that would be helpful. I look forward to supporting Landon in his continued academic journey. 
Best wishes, 
Kailot Harris 
Kailot H.
kailot.harris@revolutionprep.com
+16674150151</t>
  </si>
  <si>
    <t>Siena Butler</t>
  </si>
  <si>
    <t>Dear Jennifer, 
I hope you are having a great start to Spring! Itâ€™s been great working with you and Siena over the past couple of months. I wanted to touch base to share some of the progress weâ€™ve made recently and share my thoughts on the plan moving forward. 
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Siena in her continued academic journey. 
Best wishes, 
Kailot Harris 
Kailot H.
kailot.harris@revolutionprep.com
+16674150151</t>
  </si>
  <si>
    <t>Sophia Lara</t>
  </si>
  <si>
    <t>Dear Nadjah, 
I hope you are having a great start to Spring! Itâ€™s been great working with you and Sophia over the past couple of months. I wanted to touch base to share some of the progress weâ€™ve made so far and share my thoughts on the plan moving forward. 
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Please let me know if you have any questions or if there are any adjustments you would like to make to our plan. Iâ€™m happy to schedule a time to talk by phone if that would be helpful. I look forward to supporting Sophia in her continued academic journey. 
Best wishes, 
Kailot Harris 
Kailot H.
kailot.harris@revolutionprep.com
+16674150151</t>
  </si>
  <si>
    <t>Justin Layegh</t>
  </si>
  <si>
    <t>Dear Pouyan, 
I hope you are having a great start to Spring! Itâ€™s been great working with you and Justin over the past couple of months. I wanted to touch base to share some of the progress weâ€™ve made so far and share my thoughts on the plan moving forward. 
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Please let me know if you have any questions or if there are any adjustments you would like to make to our plan. Iâ€™m happy to schedule a time to talk by phone if that would be helpful. I look forward to supporting Justin in his continued academic journey. 
Best wishes, 
Kailot Harris 
Kailot H.
kailot.harris@revolutionprep.com
+16674150151</t>
  </si>
  <si>
    <t>Neha Gondi</t>
  </si>
  <si>
    <t>Dear Kalyan, 
I hope you are having a great start to Spring! Itâ€™s been great working with you and Neha over the past couple of months. I wanted to touch base to share some of the progress weâ€™ve made so far and share my thoughts on the plan moving forward. 
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Please let me know if you have any questions or if there are any adjustments you would like to make to our plan. Iâ€™m happy to schedule a time to talk by phone if that would be helpful. I look forward to supporting Neha in her continued academic journey. 
Best wishes, 
Kailot Harris 
Kailot H.
kailot.harris@revolutionprep.com
+16674150151</t>
  </si>
  <si>
    <t>Sarah Withanage</t>
  </si>
  <si>
    <t>Dear Buddhika, 
I hope you are having a great start to Spring! Itâ€™s been great working with you and Sarah over the past couple of months. I wanted to touch base to share some of the progress weâ€™ve made so far and share my thoughts on the plan moving forward. 
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Please let me know if you have any questions or if there are any adjustments you would like to make to our plan. Iâ€™m happy to schedule a time to talk by phone if that would be helpful. I look forward to supporting Sarah in her continued academic journey. 
Best wishes, 
Kailot Harris 
Kailot H.
kailot.harris@revolutionprep.com
+16674150151</t>
  </si>
  <si>
    <t>Soraya Fleming</t>
  </si>
  <si>
    <t>Dear Quynda, 
I hope you are having a great start to Spring! Itâ€™s been great working with you and Soraya over the past couple of months. I wanted to touch base to share some of the progress weâ€™ve made so far and share my thoughts on the plan moving forward. 
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Please let me know if you have any questions or if there are any adjustments you would like to make to our plan. Iâ€™m happy to schedule a time to talk by phone if that would be helpful. I look forward to supporting Soraya in their continued academic journey. 
Best wishes, 
Kailot Harris 
Kailot H.
kailot.harris@revolutionprep.com
+16674150151</t>
  </si>
  <si>
    <t>Alexa Camp</t>
  </si>
  <si>
    <t>Dear Tina, 
I hope you are having a great start to Spring! Itâ€™s been great working with you and Alexa over the past couple of months. I wanted to touch base to share some of the progress weâ€™ve made recently and share my thoughts on the plan moving forward. 
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Please let me know if you have any questions or if there are any adjustments you would like to make to our plan. Iâ€™m happy to schedule a time to talk by phone if that would be helpful. I look forward to supporting Alexa in her continued academic journey. 
Best wishes, 
Kailot Harris 
Kailot H.
kailot.harris@revolutionprep.com
+16674150151</t>
  </si>
  <si>
    <t>Christian Cook</t>
  </si>
  <si>
    <t>Hi Amber,
It was a pleasure working with Christian for the last few weeks. Since he just took his test, I wanted to give you an update on the progress we made, what's left to cover, and our plans moving forward.
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
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If you do want to continue with us, those two hours will go quickly if we keep meeting once per week, so I'll post a link here to buy more, or you can reach out to your advisor: https://my.revolutionprep.com/s/36kZkQj49y.
Please let me know if you have any questions, and have a wonderful day.
Andrew B.
andrew.brown@revolutionprep.com
+13176650121</t>
  </si>
  <si>
    <t>Dear Joshua, 
I hope you are having a great start to Spring! Itâ€™s been great working with you and Maeve over the past couple of months. I wanted to touch base to share some of the progress weâ€™ve made so far and share my thoughts on the plan moving forward. 
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Maeve in her continued academic journey. 
Best wishes, 
Kailot Harris 
Kailot H.
kailot.harris@revolutionprep.com
+16674150151</t>
  </si>
  <si>
    <t>Sydney-Grace Ntim</t>
  </si>
  <si>
    <t>Dear Esther, 
I hope you are having a great start to Spring! Itâ€™s been great working with you and Sydney-Grace over the past several weeks. I wanted to touch base to share some of the progress weâ€™ve made so far and share my thoughts on the plan moving forward. 
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Sydney-Grace in her continued academic journey. 
Best wishes, 
Kailot Harris 
Kailot H.
kailot.harris@revolutionprep.com
+16674150151</t>
  </si>
  <si>
    <t>Nicole Liendo</t>
  </si>
  <si>
    <t>Dear Vanessa, 
I hope you are having a great start to Spring! Itâ€™s been great working with you and Nicole over the past couple of months. I wanted to touch base to share some of the progress weâ€™ve made so far and share my thoughts on the plan moving forward. 
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Please let me know if you have any questions or if there are any adjustments you would like to make to our plan. Iâ€™m happy to schedule a time to talk by phone if that would be helpful. I look forward to supporting Nicole in her continued academic journey. 
Best wishes, 
Kailot Harris 
Kailot H.
kailot.harris@revolutionprep.com
+16674150151</t>
  </si>
  <si>
    <t>Veronica Zielinski</t>
  </si>
  <si>
    <t>Dear Anne, 
I hope you are having a great start to Spring! Itâ€™s been great working with you and Veronica over the past couple of months. I wanted to touch base to share some of the progress weâ€™ve made so far and share my thoughts on the plan moving forward. 
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Veronica in her continued academic journey. 
Best wishes, 
Kailot Harris 
Kailot H.
kailot.harris@revolutionprep.com
+16674150151</t>
  </si>
  <si>
    <t>Hi Katherine &amp;amp; Dave,
It was great catching up with you yesterday! I wanted to loop our advisor Diane in.
We switched to the ACT for the last month and half. Caroline likes it quite a bit more than the SAT, especially the reading passage format. She has been making great progress on the math and English sections too! 
We are going to target the April test, for a first official attempt. Then plan on taking the June test for her second attempt with a goal of 34+ on the June test. 
Moving forward I recommend that we keep up the 2x 1 hour a week schedule. This will allow us time to learn new math topics, practice strategies for trickier science and reading passages, and refine her skills in the English section. 
She is currently out of hours. I suggest adding the below to your account to ensure we stay on track through the June ACT test date.
â€¢ 24 Hours of Premium Tutoring for Caroline Ault with Christian Collins
If you'd like to continue working together on achieving these goals, you can easily use this link to add the hours to your account today: https://my.revolutionprep.com/s/AJHYYoMQLS
Let Diane or me know if you have any questions.  I'll  work with Caroline to get the new hours scheduled at times that work with her soccer game schedule.
Best, 
Christian C.
christian.collins@revolutionprep.com
+13035190358</t>
  </si>
  <si>
    <t>Alejandro Zapata-Lucio</t>
  </si>
  <si>
    <t>Hi Alex and Ramon and Alejandra,
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
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
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
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
Please let me know if you have any questions or if there are any adjustments you would like to make to our plan. Iâ€™m also able to schedule a time to talk by phone if that would be helpful. I am happy to support Alex on his continued academic journey.
Best,
Preston P.
preston.peoples@revolutionprep.com
+19293709722</t>
  </si>
  <si>
    <t>Carson Hignight</t>
  </si>
  <si>
    <t>Hi Carson and Shannon,
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
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
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
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
Please let me know if you have any questions or if there are any adjustments you would like to make to our plan. Iâ€™m also able to schedule a time to talk by phone if that would be helpful. I am happy to support Carson on his continued academic journey.
Best,
Preston P.
preston.peoples@revolutionprep.com
+19293709722</t>
  </si>
  <si>
    <t>Edoardo Ricciardiello</t>
  </si>
  <si>
    <t>Hi Edoardo and Luigi,
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
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
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
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
Please let me know if you have any questions or if there are any adjustments you would like to make to our plan. Iâ€™m also able to schedule a time to talk by phone if that would be helpful. I am happy to support Edoardo on his continued academic journey.
Best,
Preston P.
preston.peoples@revolutionprep.com
+19293709722</t>
  </si>
  <si>
    <t>Maya Grover</t>
  </si>
  <si>
    <t>Hi Maya and Tony,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</si>
  <si>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Heitor Sartorelli Carvalho</t>
  </si>
  <si>
    <t>Dear Leandro,
I hope you're having a good week. I wanted to share a progress update for Heitor before we don't have a session next week and outline our plan as we prepare for the June 6 test.
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
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
On the Math side, we will need to continue building across all major areas. At this point, the focus will be on strengthening both foundational skills and consistency under timed conditions so that his performance becomes more reliable across the full section.
It's also important to keep in mind that score increases are not always immediate or linear. As Heitor continues to apply new strategies and refine his approach, we may see some fluctuation in practice test results, which is a normal part of the process.
Looking ahead, I've asked Heitor to complete a full-length practice test (a different version, not 1SD) before our next session on April 12. Taking this test under realistic conditions will give us valuable data to guide our next phase of preparation.
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
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If scheduling does not allow for additional sessions, maintaining at least one consistent session per week with dedicated homework will still support progress, but a higher weekly time investment will give us a stronger chance of reaching his target score. 
If you'd like to continue working together toward these goals, you can redeem additional credits through your Bright Horizons portal. After redeeming the credits, you'll receive an email from Revolution Prep with instructions for adding the hours to Heitor's account.
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
Best regards,
Zach
Zach M.
zach.mcfatridge@revolutionprep.com
+17572987511</t>
  </si>
  <si>
    <t>Maya Ben Ari</t>
  </si>
  <si>
    <t>Greetings Maya and Ehud,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</si>
  <si>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Hi Maya and Kristie,
Apologies the last email was a mis-send.  
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
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
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
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</si>
  <si>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Juliette Badeaux</t>
  </si>
  <si>
    <t>Hi JenÃ©,
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
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
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Given her practice scores, I think we're hoping she can score at least in the mid-20s. I doubt she'll hit her ultimate goal of 30 on this test, but her English and math sections especially look like they'll go a lot better this time and bring that score up. 
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
If you've got any questions, please let me know!
Andrew B.
andrew.brown@revolutionprep.com
+13176650121</t>
  </si>
  <si>
    <t>Hi Veronica and Logan,
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
As always, if you have any questions, comments, or concerns, please do not hesitate to reach out. Thank you!
Matthew W.
matthew.wert@revolutionprep.com
+15708998646</t>
  </si>
  <si>
    <t>Desmond Kim</t>
  </si>
  <si>
    <t>Hi team Desmond! 
I hope your spring is going well! I wanted to reach out with a progress update since we're about to hit Spring Break. It's been awesome working with your team for the last few months. Here's what we've been up to:
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
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I believe our velocity is effective right now, meeting twice a week consistently for one hour each time allows us to stay on top of Desmond's homework, which at this time seems to be an effective method for keeping Desmond on top of the concepts as well as his work for class.
Please let me know if there is anything that you would like to do to make any adjustments to our plans. I'm happy to meet via phone or Zoom as needed, as well.
Best,
Elliot E.
elliot.emadian@revolutionprep.com
+15409682458</t>
  </si>
  <si>
    <t>Haley Higgins</t>
  </si>
  <si>
    <t>Dear Angela,
It has been great working with you and Haley over the past few weeks. As we prepare for Haley's official SAT, I wanted to share what weâ€™ve been working on so far and what to expect.
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
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
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
Cheers,
Zack R.
zack.robertson@revolutionprep.com
+15098598579</t>
  </si>
  <si>
    <t>Robert Reeser</t>
  </si>
  <si>
    <t>Hi Pam,
I hope you are having a great start to spring. It has been great working with you and Robert over the past couple of months. I wanted to touch base to share some of the progress weâ€™ve made so far and share my thoughts on the plan moving forward.
I have seen improvements in Robert's use of integration rules, finding implicit derivatives, and writing initial equations for word problems to then take either the derivative or integral based on the question.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R.
zack.robertson@revolutionprep.com
+15098598579</t>
  </si>
  <si>
    <t>Henry Siegel</t>
  </si>
  <si>
    <t>Hi Karen,
Happy Spring! I hope all is well. Below is a comprehensive update on Henryâ€™s SAT prep followed by my recommendations for the future. 
I did want to confirm, is Henry definitely going to take the May 2nd and June 6th SAT test dates? He said he thought yes, but I wanted to check with you. There are already Sunday sessions scheduled through May 31st. 
Also, did Henry get his SAT score back? 
Henry has been positive and productive in tutoring sessions as usual! Going into the March test, we worked heavily on Standard English Conventions, Algebra, and Quadratics. Since we restarted tutoring, weâ€™ve been doing Geometry, Rewriting Equations, and overall math review. 
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One former area of growth we should keep an eye on is homework completion after every session and practice tests every 2-3 weeks. He has been doing well  with completing homework most recently but itâ€™ll be vital that he stay consistent into the May and June tests. 
Thanks for reading! Iâ€™d be happy to discuss any of this further on the phone if youâ€™d like. Itâ€™s a pleasure to work with you both and I look forward to continuing to help Henry work toward his goals. 
Have a great rest of your week!
Best,
Daniel Severanceâ€¨Professional Tutor, Revolution Prepâ€¨daniel.severance@revolutionprep.com | www.revolutionprep.comâ€¨Customer Service: 877-738-7737 | Direct Line: 269-303-9396â€¨Better Results. Less Stress.</t>
  </si>
  <si>
    <t>Riley DeFusco</t>
  </si>
  <si>
    <t>Hi Bryn,
Happy Spring! I hope all is well. Below is a comprehensive update on Rileyâ€™s ACT prep followed by my recommendations for the future. 
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
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Going forward, Iâ€™d like to see Riley complete one more practice test before the April 11th ACT. As always, consistent homework completion will be vital.
I do also believe that Riley can keep improving into the June and/or July ACT test dates. 
Thanks for reading! Iâ€™d be happy to discuss any of this further on the phone if youâ€™d like. Itâ€™s been a pleasure working with you both and I look forward to continuing to help Riley work toward her goals. 
Have a great rest of your week!
Best,
Daniel Severanceâ€¨Professional Tutor, Revolution Prepâ€¨daniel.severance@revolutionprep.com | www.revolutionprep.comâ€¨Customer Service: 877-738-7737 | Direct Line: 269-303-9396â€¨Better Results. Less Stress.</t>
  </si>
  <si>
    <t>Nicholas Proudlove</t>
  </si>
  <si>
    <t>Hi Nick and Sascha,
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
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
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
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
Please let me know if you have any questions or if there are any adjustments you would like to make to our plan. Iâ€™m also able to schedule a time to talk by phone if that would be helpful. I am happy to support Nick on his continued academic journey.
Best,
Preston P.
preston.peoples@revolutionprep.com
+19293709722</t>
  </si>
  <si>
    <t>Ryan Reynolds</t>
  </si>
  <si>
    <t>Hi Ryan and Peter,
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
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
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
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
Please let me know if you have any questions or if there are any adjustments you would like to make to our plan. Iâ€™m also able to schedule a time to talk by phone if that would be helpful. I am happy to support Ryan on his continued academic journey.
Best,
Preston P.
preston.peoples@revolutionprep.com
+19293709722</t>
  </si>
  <si>
    <t>Eve Handfus</t>
  </si>
  <si>
    <t>Hi Eve and Janine,
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
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
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
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
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
Please let me know if you have any questions or if there are any adjustments you would like to make to our plan. Iâ€™m also able to schedule a time to talk by phone if that would be helpful. I am happy to support Eve on her continued academic journey.
Best,
Preston P.
preston.peoples@revolutionprep.com
+19293709722</t>
  </si>
  <si>
    <t>Josceline White</t>
  </si>
  <si>
    <t>Hi Josceline and Maryna,
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
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
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
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
Please let me know if you have any questions or if there are any adjustments you would like to make to our plan. Iâ€™m also able to schedule a time to talk by phone if that would be helpful. I am happy to support Josceline on her continued academic journey.
Best,
Preston P.
preston.peoples@revolutionprep.com
+19293709722</t>
  </si>
  <si>
    <t>Marley Gordon</t>
  </si>
  <si>
    <t>Dear Porsche,
I hope you are doing well! I wanted to share an update on Marleyâ€™s progress and how things have been going in our sessions.
Progress &amp;amp; Recent Focus:
Marley and I have been working through a range of Algebra topics, and he has been keeping up very well with his class. Recently, we have covered:
â€“ Adding and subtracting rational expressions
â€“ Graphing rational expressions (including vertical/horizontal asymptotes and intercepts)
â€“ Properties of exponents
â€“ Simplifying radical expressions
â€“ Solving equations involving radicals
â€“ Solving exponential equations using logarithms
â€“ Logarithmic form, change of base, and properties of logarithms
We have been able to work through a variety of practice problems, including more challenging and less common scenarios, which has helped strengthen his understanding.
Positives:
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
Areas for Continued Growth:
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
Recommendation for Velocity:
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
Academic Focus Moving Forward:
â€“ Strengthening understanding of logarithms and exponential equations
â€“ Continued practice with radicals and rational expressions
â€“ Reinforcing multi-step problem solving and accuracy
â€“ Preparing for upcoming assessments and future cumulative exams
Marley has been doing an excellent job, and Iâ€™m confident he will continue to succeed with consistent effort. Please feel free to reach out if you have any questions or would like to discuss anything further.
Best,
Jose F.
jose.falconi@revolutionprep.com
+1 (209) 261-5048</t>
  </si>
  <si>
    <t>Madeline Carl</t>
  </si>
  <si>
    <t>Hi Maddy and Glenn,
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
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
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
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
Please let me know if you have any questions or if there are any adjustments you would like to make to our plan. Iâ€™m also able to schedule a time to talk by phone if that would be helpful. I am happy to support Maddy on her continued academic journey.
Best,
Preston P.
preston.peoples@revolutionprep.com
+19293709722</t>
  </si>
  <si>
    <t>Margaret Milinowicz</t>
  </si>
  <si>
    <t>Hi Maggie and Anthony,
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
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
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
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
Please let me know if you have any questions or if there are any adjustments you would like to make to our plan. Iâ€™m also able to schedule a time to talk by phone if that would be helpful. I am happy to support Maggie on her continued academic journey.
Best,
Preston P.
preston.peoples@revolutionprep.com
+19293709722</t>
  </si>
  <si>
    <t>Nate Leddy</t>
  </si>
  <si>
    <t>Hi Nate and Cheryl,
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
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
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
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
Please let me know if you have any questions or if there are any adjustments you would like to make to our plan. Iâ€™m also able to schedule a time to talk by phone if that would be helpful. I am happy to support Nate on his continued academic journey.
Best,
Preston P.
preston.peoples@revolutionprep.com
+19293709722</t>
  </si>
  <si>
    <t>Zach Jurus</t>
  </si>
  <si>
    <t>Hi Zach and Jon,
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
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
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
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
Please let me know if you have any questions or if there are any adjustments you would like to make to our plan. Iâ€™m also able to schedule a time to talk by phone if that would be helpful. I am happy to support Zach on his continued academic journey.
Best,
Preston P.
preston.peoples@revolutionprep.com
+19293709722</t>
  </si>
  <si>
    <t>Brady Dorfman</t>
  </si>
  <si>
    <t>Hi Brady and Rachel,
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
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
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
Please let me know if you have any questions or if there are any adjustments you would like to make to our plan. Iâ€™m also able to schedule a time to talk by phone if that would be helpful. I am happy to support Brady on his continued academic journey.
Best,
Preston P.
preston.peoples@revolutionprep.com
+19293709722</t>
  </si>
  <si>
    <t>Zay Mapp</t>
  </si>
  <si>
    <t>Hi Susan and Mindy,
Happy Spring! I hope all is well. Below is a comprehensive update on what weâ€™ve been working on and progress followed by my recommendations for the future. 
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Our current pace of two hours a week is effective and Iâ€™d recommend we continue with that. Please let me know if you have questions about scheduling. 
Thanks for reading! Iâ€™d be happy to discuss any of this further on the phone if youâ€™d like. Itâ€™s been a pleasure working with Zay and yourself and I look forward to continuing to help Zay work toward his goals. 
Have a great week!
Best,
Daniel Severanceâ€¨Professional Tutor, Revolution Prepâ€¨daniel.severance@revolutionprep.com | www.revolutionprep.comâ€¨Customer Service: 877-738-7737 | Direct Line: 269-303-9396â€¨Better Results. Less Stress.</t>
  </si>
  <si>
    <t>Olivia Cantin</t>
  </si>
  <si>
    <t>Dear Melissa,
As we recently completed six hours of SAT Prep, I wanted to take a moment to share some updates about Oliviaâ€™s progress and outline our plans moving forward.
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
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
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Olivia is doing well in her classes, but if she ever needs support with academics, please donâ€™t hesitate to reach out. Once she reaches her goal score on the SAT, I would be happy to work with her on college essay writing to get ready for applications.
We currently do not have any sessions scheduled. It would be great to add 10-15 more hours so we can continue sessions to maintain momentum and Oliviaâ€™s preferred session times.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
Warm regards,
Allison
allison.peck@revolutionprep.com
+19164020475</t>
  </si>
  <si>
    <t>Colin O'Connor</t>
  </si>
  <si>
    <t>Dear Deandra,
I hope you're having a good week. With Colin's April 9 ACT approaching, I wanted to share a progress update and outline how I recommend we use our remaining time.
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
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
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
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
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
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
Please let me know if you have any questions or if you'd like to talk through the plan in more detail. I'd be happy to schedule a phone call if that would be helpful.
Best regards,
Zach
Zach M.
zach.mcfatridge@revolutionprep.com
+17572987511</t>
  </si>
  <si>
    <t>Austin Witt</t>
  </si>
  <si>
    <t>Hi Donna and Austin,
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
Matthew W.
matthew.wert@revolutionprep.com
+15708998646</t>
  </si>
  <si>
    <t>James Quan</t>
  </si>
  <si>
    <t>Dear Jaime,
As we recently completed another eight sessions of college art prep, I wanted to take a moment to share some updates about Jamesâ€™ progress and outline our plans moving forward.
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
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
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
Currently, we have ten more sessions scheduled through 5/30/2026, which is excellent. If possible, we could consider adding 20 more hours so we can schedule sessions through summer. This will allow us to continue art tutoring to help prepare James for college.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
Warm regards,
Allison
allison.peck@revolutionprep.com
+19164020475</t>
  </si>
  <si>
    <t>Kayla Rodgers</t>
  </si>
  <si>
    <t>Dear KC and Erin,
As we recently completed six hours of SAT Prep, I wanted to take a moment to share some updates about KCâ€™s progress and outline our plans moving forward.
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
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
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KC is doing well in her classes, but if she ever needs support with academics, please donâ€™t hesitate to reach out.
We currently have 14 sessions scheduled through 7/8/2026, which is great. We also have another 2.5 hours that can be scheduled at any time.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KC in these next steps of her SAT journey!
Warm regards,
Allison
allison.peck@revolutionprep.com
+19164020475</t>
  </si>
  <si>
    <t>Aegis Dorroh</t>
  </si>
  <si>
    <t>Dear Dana,
As we recently completed two more hours of SAT Prep, I wanted to take a moment to share some updates about Aegisâ€™ progress and outline our plans moving forward.
Over the past couple sessions, I have seen improvement in Aegisâ€™ application of SAT strategies like ICARE and Eliminate 3. She has shown progress with reading topics like words in context and text structure and purpose. She has not yet completed an SAT Practice Test. 
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
It is great she reached out to her school advisor about adding accommodations like a text-to-speech tool and the ability to take one module per day. Hopefully, we will have more information on that soon.
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
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
***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working with Aegis in these next steps of her SAT journey!
Warm regards,
Allison
allison.peck@revolutionprep.com
+19164020475</t>
  </si>
  <si>
    <t>Daniel Chae</t>
  </si>
  <si>
    <t>Dear Kevin,
I hope you are having a great spring! It has been a pleasure working with Daniel over the past couple of months, and I wanted to share a quick progress update and plan going forward.
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
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
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
If you would like to continue, you can redeem credits through your Bright Horizons portal, and Revolution Prep will add the hours to your account.
Please don't hesitate to reach out with any questionsâ€”I am happy to connect by phone if that would be helpful. I look forward to continuing to support Daniel!
Best regards,
Taryn Parks</t>
  </si>
  <si>
    <t>Daniel Green</t>
  </si>
  <si>
    <t>Dear Kia,
I hope you are having a great spring! It has been a pleasure working with you and Daniel, and I wanted to share a quick progress update and plan going forward.
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
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
Please let me know if you have any questions or would like to talk by phone. I look forward to continuing to support Daniel!
Best regards,
Taryn Parks</t>
  </si>
  <si>
    <t>Jaxen Marshall</t>
  </si>
  <si>
    <t>Dear Jennifer,
I hope you are having a great spring! It has been wonderful working with Jaxen, and I wanted to share a quick progress update and plan going forward.
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
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
If you would like to continue working together, you can redeem more credits through your Bright Horizons portal, and Revolution Prep will add the hours to your account.
Please don't hesitate to reach out with any questionsâ€”I am happy to connect by phone if that would be helpful. I look forward to continuing to support Jaxen!
Best regards,
Taryn P.
taryn.parks@revolutionprep.com
+17174949081</t>
  </si>
  <si>
    <t>Ricardo Alves</t>
  </si>
  <si>
    <t>Dear Christina, 
I hope you are having a wonderful start to your spring. It has been such a pleasure working with you and Ricardo over the past year. I would like to touch base once again to share some of the progress weâ€™ve made thus far and share my thoughts on the plan moving forward. 
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</si>
  <si>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Dear Michale,
I hope you are having a great spring. Itâ€™s been great working with you and Nova over the past couple of months. I wanted to reach out with a quick overview of the program so far and where itâ€™s headed.
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
If you'd like to continue working together on achieving these goals, you can redeem more credits through your Bright Horizons portal. After you redeem your credits, you will receive an email from Revolution Prep to add the hours to your account. 
Nova's doing a great job, and I look forward to meeting with her again soon!
Please let me know if you have any questions or if there are any adjustments you would like to make to our plan. Iâ€™m happy to schedule a time to talk by phone or Zoom if that would be helpful. I look forward to supporting Nova in her continued academic journey.
Best regards,
Syrae J.
syrae.jennings@revolutionprep.com
+14435008367</t>
  </si>
  <si>
    <t>Faith Leigh MacVaugh Howe</t>
  </si>
  <si>
    <t>Dear Bonita MacVaugh,
I hope you are having a great week! I wanted to share a quick progress update now that Iâ€™ve been working with Faith for a couple of weeks, along with our plan moving forward.
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
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
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
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
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
Best regards,
Jennifer H.
jennifer.hernandez@revolutionprep.com
+19092362317</t>
  </si>
  <si>
    <t>Abigail Langley</t>
  </si>
  <si>
    <t>Dear Qian,
I hope youâ€™re doing well. Iâ€™m writing to provide an update on Abigail's progress. Over the past few weeks, she has made commendable improvements in her Algebra studies. Itâ€™s been rewarding to see her demonstrate such growth, particularly in her homework and in our sessions together.
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
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</si>
  <si>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Aleksandra Yakubov</t>
  </si>
  <si>
    <t>Dear Elena,
I hope youâ€™re doing well. Iâ€™m writing to provide an update on Sashaâ€™s progress. Over the past few weeks, she has made consistent strides in her Algebra 2 studies. Itâ€™s been rewarding to see her demonstrate such growth, particularly in our sessions together.
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
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</si>
  <si>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Brynn Patarozzi</t>
  </si>
  <si>
    <t>Dear Kimberly,
I hope youâ€™re doing well. Iâ€™m writing to provide an update on Brynnâ€™s progress. Over the past few weeks, she has made consistent improvements in her studies for the SAT. Itâ€™s been rewarding to see her demonstrate such growth, particularly in our sessions and her homework. 
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
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</si>
  <si>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Avery Charney</t>
  </si>
  <si>
    <t>Dear Team Avery!
I hope youâ€™re having a great week! I wanted to share a quick progress update as we continue working with Avery.
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
To support her continued progress, I do recommend adding a bit of consistent practice outside of sessionsâ€”around 10â€“15 minutes a day can make a big difference in helping these concepts stick and feel more natural over time.
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
Overall, Avery is doing a great job, and with a bit of continued consistency, she is in a strong position to keep improving and gaining confidence!
Please let me know your thoughts, and Iâ€™m happy to adjust our plan in any way that best supports her.
Best regards,
Jennifer H.
jennifer.hernandez@revolutionprep.com
+19092362317</t>
  </si>
  <si>
    <t>Gianna Castaldo</t>
  </si>
  <si>
    <t>Dear Greg,
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
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
I recommend that Gianna and I continue to meet twice a week for an hour each time. This gives Gianna enough support and time to work through all of the topics that her class covers throughout the week.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</si>
  <si>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Lila Peller</t>
  </si>
  <si>
    <t>Hi Brian,
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
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
Please note we will be updating our tutoring rates on April 18, 2026. To help you get ahead and secure our current pricing for your future tutoring needs, I highly recommend connecting with your advisor to purchase additional hours before the change takes place. 
As always, please feel free to contact me with any questions you may have.
Jason
jason.keller@revolutionprep.com
+17328416402</t>
  </si>
  <si>
    <t>Chigozirim Amaefule</t>
  </si>
  <si>
    <t>Hi Gladys and Chigozirim,
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
Jason 
jason.keller@revolutionprep.com
+17328416402</t>
  </si>
  <si>
    <t>Caleb Krc</t>
  </si>
  <si>
    <t>Dear Kristan, 
I hope you are having a wonderful start to your spring. Itâ€™s been such a pleasure working with you and Caleb over the past few months. I wanted to touch base once again to share some of the progress weâ€™ve made thus far and my thoughts on the plan moving forward. 
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</si>
  <si>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Ezra Dahan</t>
  </si>
  <si>
    <t>Hi Jackie,
I wanted to follow up on our phone call from earlier this week and share an update on Ezraâ€™s progress so far.
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
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
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
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
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
Please feel free to reach out if you have any questions or would like to discuss anything further.
Tim Schlotzhauer</t>
  </si>
  <si>
    <t>Gabriella Rothberg</t>
  </si>
  <si>
    <t>Hello!
I hope you all are having an amazing week. Gabby's March exam scores should be released shortly. We are looking forward to the insight it will give. The May exam is just a few more weeks away. I want Gabby to have full confidence in her abilities before the next exam day. 
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"sound good" when a student reads over too quickly or processes just a small part. The middle of the modules includes multistep questions or intimidating, verbose text to navigate through.
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Gabby continues to work on adherence to the mindful, defensive elimination strategy. She has a familiar instinct of wanting to find the right answer and the "why"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
I look forward to sharing more progress and more strategies. If you'd like to hear me brag more about Gabby's impressive math work, please let me know a good time for you to chat. :)
Have a lovely week! I look forward to discussing the score when it comes in.
Thanks! Ash
Ashley S.
ashley.scorsone@revolutionprep.com
+19543031288</t>
  </si>
  <si>
    <t>Bella Murray</t>
  </si>
  <si>
    <t>Hello!
It was nice to hear Bella enjoyed a little break! It was even nicer to hear how confident she felt about her first exam day. She acknowledged her nerves and felt better once the exam began. I really appreciated her feedback!
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
We are scheduled for Mondays at 7 pm, and we can discuss a second time and date once the scores are released. Please let me know if you have time later this week to hear me brag more on Bella's progress.
Have a great week!  Thanks! Ash
Ashley S.
ashley.scorsone@revolutionprep.com
+19543031288</t>
  </si>
  <si>
    <t>John 'Jake' Spears</t>
  </si>
  <si>
    <t>Hello!
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
With more time, we could continue to work on building Jake's algebraic foundations and confidence in English punctuation and grammar rules. I would also add anything we identified directly from his score report.
Jake would benefit from meeting for two hours each week, dedicating a separate day to Reading/English and math. We previously worked for one hour each week, which didn't give enough time to check in about homework. 
If we could only meet once a week, I recommend 90 minutes. This will also help Jake practice the endurance necessary for the next exam day.
Please let me know if you have any questions about my recommendation or have any alternative thoughts on how I can support Jake between now and his next exam day. I do look forward to hearing the score results!
Have a great day! Thanks! Ash
Ashley S.
ashley.scorsone@revolutionprep.com
+19543031288</t>
  </si>
  <si>
    <t>Devon Fischer</t>
  </si>
  <si>
    <t>Dear Melody,
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
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
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
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
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
Thank you for all your support!
Gigi Glover
gigi.glover@revolutionprep.com
+18087853751</t>
  </si>
  <si>
    <t>Hello Jeffrey and Maddie.
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At this moment, we are scheduled at least once a week for one hour leading up to the exam starting on April 9th. It is important that she stays consistent with this schedule and devote some time outside of class to self study in order to achieve her goals. 
It has been an absolute pleasure working with Maddie up to this point. If you have any questions, comments, or concerns, please do not hesitate to reach out. I'd be happy to schedule a phone call if preferred. Thank you so much and I looked forward to our continued work together.
Matthew W.
matthew.wert@revolutionprep.com
+15708998646</t>
  </si>
  <si>
    <t>Dear Sarah, 
I'm excited to reach out to celebrate Calder's amazing progress. Calder has worked diligently and achieved a score of 1320 on his last practice test. I am so proud of Calder. 
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Please let me know if you have any questions. I'm happy to schedule a phone call if that would be helpful. I am always available to support Calder in their continued academic journey. 
Best regards, 
Karleigh A.
karleigh.arrington@revolutionprep.com
+15705786904</t>
  </si>
  <si>
    <t>Krish M</t>
  </si>
  <si>
    <t>Dear Minal, 
I hope you are having a great spring. It's been great working with you and Krish over the past couple of months. I wanted to reach out with a quick overview of the program so far and where it's headed. 
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Please let me know if you have any questions or would like to make any adjustments to our plan. I'm happy to schedule a phone call if that would be helpful. I look forward to supporting Krish in their continued academic journey. 
Best regards, 
Karleigh A.
karleigh.arrington@revolutionprep.com
+15705786904</t>
  </si>
  <si>
    <t>Shannon Bebout</t>
  </si>
  <si>
    <t>Dear Mary, 
I hope you are having a great start to Spring! Itâ€™s been great working with you and Shannon over the past couple of weeks. I wanted to touch base to share some of the progress weâ€™ve made so far and share my thoughts on the plan moving forward. 
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Please let me know if you have any questions or if there are any adjustments you would like to make to our plan. Iâ€™m happy to schedule a time to talk by phone if that would be helpful. I look forward to supporting Shannon in her continued academic journey. 
Best wishes, 
Kailot Harris 
Kailot H.
kailot.harris@revolutionprep.com
+16674150151</t>
  </si>
  <si>
    <t>Savannah Biechy</t>
  </si>
  <si>
    <t>Hi Savannah and Jennifer,
I'm excited to reach out to celebrate Savannah's amazing progress! Savannah has been working diligently, and as a result, has achieved a score of 1380 on her most recent practice SAT! I am very proud of her :)
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Please let me know if you have any questions. Iâ€™m happy to schedule a time to talk by phone if that would be helpful. I am always available to support Savannah in her continued progress!
Best regards,
Annie S.
annie.sylvester@revolutionprep.com
+12522298770</t>
  </si>
  <si>
    <t>Aiden Viggiano</t>
  </si>
  <si>
    <t>Dear Jessica,
I hope you are having a great week. I wanted to touch base with you about a couple of items related to my work with Aiden.
First, Aiden has been doing very well on learning punctuation rules and applying them to questions. He has also boosted his practice test score to a 1410 (700 M, 710 RW) from an 1160 (620M, 540RW) on the practice test he had taken previously.
Second, Aiden still needs to work on not rushing questions in general and getting more difficult math problems correct consistently.
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
Please let me know if you have any questions. Iâ€™m happy to schedule a time to talk by phone if that would be helpful. I look forward to supporting Aiden in their continued academic journey.
Best regards,
Armand Brouty
Armand B.
armand.brouty@revolutionprep.com
+15129107232</t>
  </si>
  <si>
    <t>Sarah Kornfeld</t>
  </si>
  <si>
    <t>Dear Howard,
I hope you are having a great week. I wanted to touch base with you about a couple of items related to my work with Sarah.
First, on her most recent practice SAT, Sarah got a 1290 (640M, 650RW), which is the highest score she has gotten to this point!
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
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</si>
  <si>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Liam Abbott</t>
  </si>
  <si>
    <t>Hi Martha,
I hope youâ€™re having a great spring! Itâ€™s been great working with you and Liam over the past couple of months, and I wanted to share a quick update on his progress and where weâ€™re headed.
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
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
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
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
Our current short-term goals include:
Strengthening consistency and speed in factoring and algebraic manipulation
Continuing to connect algebraic expressions to graphs
Building confidence with more complex, multi-step problems
The overall goal remains helping Liam become a confident and independent algebra student who is well-prepared for higher-level math.
We are currently scheduled to meet on the 7th and 9th, and continuing weekly sessions after that will best support his continued growth and keep his progress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Liamâ€™s progress in more detail.
Best regards,
Robert N.
robert.nantze@revolutionprep.com
+15754897446</t>
  </si>
  <si>
    <t>Noah Fontes</t>
  </si>
  <si>
    <t>Dear Danielle,
I hope youâ€™re having a great winter. Itâ€™s been great working with you and Noah over the past couple of months. I wanted to touch base to share some of the progress weâ€™ve made since the last update and share my thoughts on the plan moving forward.
Since our last update, I have seen significant improvements in Noahâ€™s ACT Math strategy and Reading approach. Recently, we have focused on:
- Percentages: percent increase/decrease, percent of a number, and translating percent word problems into equations.
- Mixed Algebra: building consistency with multi-step solving, rearranging equations, and avoiding common â€œsmall mistakeâ€ traps.
- Desmos + ACT calculator use: when to graph vs. when to solve algebraically, checking answers efficiently, and using calculator/Desmos tools to save time and earn easy points.
- Reading (Natural Science passages): locating evidence quickly, paraphrasing the question, and avoiding misreads by anchoring answers to specific lines.
- Reading (Multiple Texts): comparing viewpoints, tracking author purpose, and using a simple annotation system to reduce overwhelm and improve accuracy.
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
Since Noah is making steady progress and this pace keeps him engaged without feeling overwhelmed, I recommend we continue with one 60-minute session per week through his next exam.  The overall goal remains a higher ACT composite score with confident pacing across sections. 
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
Warmly,
Nayely R.G.
nayely.rolongomez@revolutionprep.com
+13237404878</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</si>
  <si>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</si>
  <si>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9 hours total (all scheduled)
Last Scheduled Session: Monday, June 1
Current Goals: To support growth and understanding in Algebra II concepts
Student Notes: Daniel is always positive in session and is eager to work. I'm very happy to have him as a student.
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
Recommendation: I recommend we maintain our current schedule of once a week for 60 minutes each session. This seems to be working well with the amount of material he has to cover between sessions.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</si>
  <si>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Hello!
I hope youâ€™re having a great day! I am reaching out to schedule a phone call to talk about Abdullahâ€™s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</si>
  <si>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Will Jansma</t>
  </si>
  <si>
    <t>Hello!
I hope youâ€™re having a great day! I am reaching out to schedule a phone call to talk about Willâ€™s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</si>
  <si>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Good afternoon!
I am sending this message because we are currently at or below 3 hours in the program bank. As we approach the end of the current program, I wanted to show the progress Leonna has been making by highlighting some key achievements!
- She has gotten much more confident in her ability to plan her answers
- She is great at adapting her strategy and incorporating advice immediately
- She has gotten faster at producing answers.
Itâ€™s been a privilege to work with Leonna. If you choose to continue our work by adding hours, I will be eager to work with Leonna again! Hereâ€™s what you can look forward to if the program continues:
- We will cover the DBQs in greater depth
- We will discuss the strategies for the multiple choice questions
- We will practice SAQs extensively in session
Also, let me express my gratitude for the opportunity to work with Leonna. I am impressed with her positivity and self-awareness. She is truly a joy to have in session. If you elect to end the program, then I wish her the best both in this exam and everything that follows!
Thank you for letting me be a small part of Leonna's academic story!
Elijah R.
elijah.ramirez@revolutionprep.com
+13614629743</t>
  </si>
  <si>
    <t>Aalay Kolli</t>
  </si>
  <si>
    <t>Dear Ajitha, 
I hope youâ€™re having a great winter. Itâ€™s been great working with you and Aalay over the past couple of months. As we reach the final unit and begin more intensive AP exam training, I wanted to share the progress weâ€™ve made and my recommendations moving forward.
I have seen significant improvements in Aalayâ€™s conceptual understanding and problem setup across multiple AP Physics 1 units. Recently, we have reviewed and practiced:
- Conservation of energy (including identifying the system and tracking where energy is stored/transferred)
- Impulse and momentum (choosing the system, collision types, and interpreting impulse relationships)
- Rotation (intro concepts, rotational inertia, and rotation + energy conservation in multi-step problems)
- Gravitation (including escape velocity and common AP-style applications)
Simple harmonic motion (connecting periodic motion to energy and system behavior)
- Fluids (pressure concepts and relationships)
- Exam-style practice: timed/mixed MCQs in kinematics and forces, plus targeted review of more challenging examples
He has shown consistent progress in our objective of setting up problems more independently and explaining why a model applies, and this is evident in stronger diagrams, more organized equations, and better connections between topics (especially energy and rotation).
At this point, Aalayâ€™s biggest growth area is speed and exam executionâ€”not because he lacks understanding, but because earning a 5 requires consistent performance under time pressure and familiarity with the most common AP question patterns.
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
Our current short-term goals for Aalay include:
- Improve speed on MCQs using a repeatable routine
- Increase confidence on multi-concept problems
- Strengthen FRQ readiness: clear explanations, units, and method-point earning steps
- Build stamina with timed sets and targeted review of recurring â€œtrapâ€ errors
The overall goal remains a 5 on the AP Physics 1 exam. Based on Aalayâ€™s progress, the two-session pace will allow us to maintain his conceptual strength while adding the volume of practice needed to make accuracy and timing consistent.
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
Warmly,
Nayely R.G.
nayely.rolongomez@revolutionprep.com
+13237404878</t>
  </si>
  <si>
    <t>Dear Melissa,
I hope you are having a great spring. Itâ€™s been great working with you and Rebecca over the past couple of months. I wanted to touch base to share some of the progress weâ€™ve made so far and share my thoughts on the plan moving forward.
Rebecca has been wonderful to work with and get to know. I have seen significant improvements in her math skills, specifically in using the unit circle and evaluating trig functions. This consistent improvement has been evident in her confidence and accuracy during our sessions.
Our current short-term goals for Rebecca include understanding polar coordinates and plotting functions in polar coordinates. The overall goal remains achieving a strong grade in the class. Based on her progress, I recommend sticking to our current velocity of 1 hour per week.
Additionally, we have had some internet connection issues in our sessions. If possible, it would help a lot for her to join the sessions from a location with a stronger wifi connection.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Rebecca in her continued academic journey.
Best regards,
Blake M.
blake.maly@revolutionprep.com
+13039476593</t>
  </si>
  <si>
    <t>Jake Doherty</t>
  </si>
  <si>
    <t>Dear Kristen,
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
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
Let me know if you need anything else from me, and I will continue to keep you updated on Jakeâ€™s progress!
Blake M.
blake.maly@revolutionprep.com
+13039476593</t>
  </si>
  <si>
    <t>Sage Seltzer</t>
  </si>
  <si>
    <t>Dear Chenai,
I hope you are having a great spring. Itâ€™s been great working with you and Sage over the past couple of months. I wanted to touch base to share some of the progress weâ€™ve made so far and share my thoughts on the plan moving forward.
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
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
Please note that we will be updating our tutoring rates on April 18, 2026. To help you get ahead and secure our current pricing for your future tutoring needs, I highly recommend connecting with your advisor to purchase additional hours before the change takes place.
Alternatively, if you'd like to continue working together on achieving these goals, you can easily use this link to add the hours to your account today: https://my.revolutionprep.com/s/Y5zR4Dtz9m.
Please let me know if you have any questions or if there are any adjustments you would like to make to our plan. Iâ€™m happy to schedule a time to talk by phone if that would be helpful. I look forward to supporting Sage in her continued academic journey.
Best regards,
Blake M.
blake.maly@revolutionprep.com
+13039476593</t>
  </si>
  <si>
    <t>Maram Alshikaki</t>
  </si>
  <si>
    <t>Dear Farah, 
I hope youâ€™re having a great winter. Itâ€™s been great working with you and Maram over the past couple of months. I wanted to share an update on what weâ€™ve covered since the last check-in and the plan moving forward as we increase AP-style practice.
Since our last update, Maram and I have made strong progress across both Mechanics review and E&amp;amp;M foundations, including:
- Gravitation (multiple sessions): strengthening setup, modeling choices, and multi-step problem solving
- Final review support: targeted mixed practice to reinforce earlier units in Mechanics and build confidence
- Electrostatics (intro): charge interactions, fields/potential basics, and how to choose the correct model for a problem
- Ampere's Law: identifying symmetry, choosing an appropriate Gaussian surface, and setting up flux-based solutions
- Circuits: translating diagrams into equations and applying circuit rules systematically
- AP-style practice: working through Question 1 from FRQ Packet 1, focusing on earning method points with clear diagrams, labeled variables, and justified steps
- Magnetism: building core fluency with AmpÃ¨reâ€™s law, Biotâ€“Savart, and magnetic force (direction, magnitude, right-hand rules)
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
Our current short-term goals for Maram include:
- Increase confidence and speed on questions (especially when problems are presented in unfamiliar ways).
- Strengthen magnetism foundations (AmpÃ¨re vs. Biotâ€“Savart decision-making, field direction, force direction).
- Build consistent AP execution: clear diagrams, correct assumptions, units, and brief written justification to earn method points.
- Complete regular timed FRQ and MCQ practice with targeted review of patterns in missed points.
The overall goal remains strong performance on AP Physics C, with Maram able to approach both mechanics and E&amp;amp;M problems confidently under exam conditions.
Please let me know if you have any questions. Maram is doing excellent work, and Iâ€™m excited to keep building her E&amp;amp;M confidence while sharpening AP exam performance.
Warmly,
Nayely R.
nayely.rolongomez@revolutionprep.com
+13237404878</t>
  </si>
  <si>
    <t>Dear Ernie,
I hope you are having a great spring. Itâ€™s been great working with you and Logan over the past couple of months. I wanted to touch base to share some of the progress weâ€™ve made so far and share my thoughts on the plan moving forward.
I have seen significant improvements in Loganâ€™s physics skills. He has shown consistent progress in understanding conservation laws and applying equations to solve problems. This consistent improvement has been evident in his confidence and accuracy during our sessions.
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Logan Borhan with Blake Maly
If you'd like to continue working together on achieving these goals, you can easily use this link to add the hours to your account today: https://my.revolutionprep.com/s/mHpEXvmvhJ.
Please let me know if you have any questions or if there are any adjustments you would like to make to our plan. Iâ€™m happy to schedule a time to talk by phone if that would be helpful. I look forward to supporting Logan in his continued academic journey.
Best regards,
Blake M.
blake.maly@revolutionprep.com
+13039476593</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</si>
  <si>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</si>
  <si>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â€¢Working through SSAT practice exam
â€¢Math concepts:
â€¢Strategies: substituting numbers into equations
â€¢Homework help 
Short-term goals moving forward:
â€¢Math concepts:
Measures of sides of triangles
Writing equations from word problems
Substituting equations to solve for a variable
Absolute Value
Continued work with exponents
â€¢Verbal section strategy review and practice
Recommendation: 
Andy continues to improve his math content knowledge. Despite being a higher level practice exam, he missed or skipped fewer questions. Based on his progress, I recommend continuing with at least 1 hour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</si>
  <si>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Andrew Irvin</t>
  </si>
  <si>
    <t>Dear Bobby,
I hope you are having a great spring. Itâ€™s been great working with you and Andrew over the past couple of months. I wanted to touch base to share some of the progress weâ€™ve made so far and share my thoughts on the plan moving forward.
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
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
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
Please let me know if you have any questions or if there are any adjustments you would like to make to our plan. Iâ€™m happy to schedule a time to talk by phone if that would be helpful. I look forward to supporting Andrew in his continued academic journey.
Best regards,
Blake M.
blake.maly@revolutionprep.com
+13039476593</t>
  </si>
  <si>
    <t>Devansh Patil</t>
  </si>
  <si>
    <t>Dear Aditi,
I hope you are having a great spring. Itâ€™s been great working with you and Devansh over the past couple of months. I wanted to touch base to share some of the progress weâ€™ve made so far and share my thoughts on the plan moving forward.
I have seen significant improvements in Devanshâ€™s math skills. He has shown consistent progress in solving systems of equations and inequalities. This consistent improvement has been evident in his confidence during our sessions and his improved grades!
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Devansh in his continued academic journey.
Best regards,
Blake M.
blake.maly@revolutionprep.com
+13039476593</t>
  </si>
  <si>
    <t>Jasmine Abernethy</t>
  </si>
  <si>
    <t>Dear Saba,
I hope you are having a great spring. Itâ€™s been great working with you and Jasmine over the past couple of months. I wanted to touch base to share some of the progress weâ€™ve made so far and share my thoughts on the plan moving forward.
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
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Jasmine in her continued academic journey.
Best regards,
Blake M.
blake.maly@revolutionprep.com
+13039476593</t>
  </si>
  <si>
    <t>Kohnnica Om</t>
  </si>
  <si>
    <t>Dear Kompay,
I hope you are having a great spring. Itâ€™s been great working with you and Kohnnica over the past couple of months. I wanted to touch base to share some of the progress weâ€™ve made so far and share my thoughts on the plan moving forward.
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
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Kohnnica in her continued academic journey.
Best regards,
Blake M.
blake.maly@revolutionprep.com
+13039476593</t>
  </si>
  <si>
    <t>Reece Ramos</t>
  </si>
  <si>
    <t>Dear Maricel,
I hope you are having a great spring. Itâ€™s been great working with you and Reece over the past couple of months. I wanted to touch base to share some of the progress weâ€™ve made so far and share my thoughts on the plan moving forward.
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
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Reece in his continued academic journey.
Best regards,
Blake M.
blake.maly@revolutionprep.com
+13039476593</t>
  </si>
  <si>
    <t>Jing Yi Cathleen Tay</t>
  </si>
  <si>
    <t>Dear Ping,
I hope youâ€™re having a wonderful week! As we get closer to Cathleenâ€™s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
To set Cathleen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Cathleen. Iâ€™ll follow up with you in my next update with key takeaways, progress highlights, and a clear plan for what weâ€™ll focus on moving forward.
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
Cathleen has 27 hours unscheduled in her account. 
Please let me know if you have any questions or if there are any adjustments you would like to make to our plan. Iâ€™m happy to schedule a time to talk by phone if that would be helpful. I am excited to continue supporting Cahtleen in reaching her goals.
Best regards,
Amber M.
amber.maldonado@revolutionprep.com
+14012698542</t>
  </si>
  <si>
    <t>Liam Kelley</t>
  </si>
  <si>
    <t>Dear Alyssa,
I hope you are having a great spring. Itâ€™s been great working with you and Liam over the past couple of months. I wanted to touch base to share some of the progress weâ€™ve made so far and share my thoughts on the plan moving forward.
I have seen significant improvements in Liamâ€™s math skills. He has shown consistent progress in organizing his work, solving trigonometric equations, and analyzing conic sections. This improvement has been evident in his confidence during our sessions and his recent quiz scores. 
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Liam Kelley with Blake Maly
If you'd like to continue working together on achieving these goals, you can easily use this link to add the hours to your account today: https://my.revolutionprep.com/s/YjNMsGPuUK.
Please let me know if you have any questions or if there are any adjustments you would like to make to our plan. Iâ€™m happy to schedule a time to talk by phone if that would be helpful. I look forward to supporting Liam in his continued academic journey.
Best regards,
Blake M.
blake.maly@revolutionprep.com
+13039476593</t>
  </si>
  <si>
    <t>Alexander Parr</t>
  </si>
  <si>
    <t>Dear Amanda,
I hope you are having a great spring. Itâ€™s been great working with you and Alexander over the past couple of months. I wanted to touch base to share some of the progress weâ€™ve made so far and share my thoughts on the plan moving forward.
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Alexander in his continued academic journey.
Best regards,
Blake M.
blake.maly@revolutionprep.com
+13039476593</t>
  </si>
  <si>
    <t>Ronav Duggireddy</t>
  </si>
  <si>
    <t>Dear Srujana,
I hope you are having a great spring. Itâ€™s been great working with you and Ronav over the past couple of months. I wanted to touch base to share some of the progress weâ€™ve made so far and share my thoughts on the plan moving forward.
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
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
I also see that you added hours for Back-Up Care tutoring, which is great. John will see these notes as well to better prepare for his first session with Ronav.
Please let me know if you have any questions or if there are any adjustments you would like to make to our plan. Iâ€™m happy to schedule a time to talk by phone if that would be helpful. I look forward to supporting Ronav in his continued academic journey.
Best regards,
Blake M.
blake.maly@revolutionprep.com
+13039476593</t>
  </si>
  <si>
    <t>Charlie Smith</t>
  </si>
  <si>
    <t>â€‹It has been great working with Charlie over the last couple of months. Weâ€™ve really focused on getting him back into the swing of things, and Iâ€™m happy to report significant momentum as we push toward the May SAT.
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
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
â€‹To reach that goal, I recommend that we meet twice a week for one hour leading up to the May test. This additional time will allow us to:
â€‹*Master pacing: Refining strategies to ensure he knows exactly when to cut himself off from a problem so he doesn't lose valuable time.
*â€‹Targeted Math practice: Working through extra-difficult problems to build the consistency he needs.
*â€‹Advanced Verbal prep: Polishing the "extra tricky" vocabulary and reading questions, which are the ones currently giving him trouble.
Here is a purchase link to pick up the necessary hours before the May exam https://my.revolutionprep.com/s/RwjfuH8oES
Please let me know if you would like to schedule a call to further discuss any of this or the plan moving forward. I have also cc'd our advisor Diane on the email, she can help get more hours. 
Best, 
Christian C.
christian.collins@revolutionprep.com
+13035190358</t>
  </si>
  <si>
    <t>Max Heppelmann</t>
  </si>
  <si>
    <t>Dear Larry,
I hope you are enjoying the longer and warmer days of spring. Itâ€™s been great working with you and Max over the past few months. I wanted to touch base to share some of the progress heâ€™s made so far and share my thoughts on the plan moving forward.
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
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
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
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
Best regards,
Gigi Glover
gigi.glover@revolutionprep.com
+18087853751</t>
  </si>
  <si>
    <t>Eliana Forsyth</t>
  </si>
  <si>
    <t>Hi Doug, 
â€‹It has been a pleasure working with Eliana as we keep up with her biology and math classes. I wanted to reach out with a quick update on her recent progress, particularly as we navigate some shifts in her Math course.
â€‹Math Progress &amp;amp; Strategy:
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
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
â€‹If she stays on top of her retakes and masters these final units, I believe aiming for a high B or  A this semester is a very realistic goal. 
â€‹Biology Update:
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
I recommend we continue meeting twice a week for one hour each, with supplemental sessions scheduled around her major exams. I cc'd our advisor 
Joe on this email. He can help you get set up with more hours. I know there is a price increase coming through in April, but feel free to ask any questions about that. 
Let me know if you would like to schedule a call to discuss any of this in further detail. 
Have a great trip to Hawaii for spring break!!!
Christian C.
christian.collins@revolutionprep.com
+13035190358</t>
  </si>
  <si>
    <t>Samantha Su Garcia</t>
  </si>
  <si>
    <t>Dear Jose,
I hope youâ€™re having a great week. I wanted to take a moment to share a formal update on Samanthaâ€™s progress so far and outline our plan moving forward, as this is our first comprehensive progress report.
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
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
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
More recently, we reviewed linear functions and inequalities, and introduced exponential functions, including their structure, growth vs. decay behavior, and domain and range. Samantha has been doing well recognizing patterns and applying concepts across different types of functions.
Overall, Samantha has shown steady progress and a strong willingness to engage with new material. Our sessions have been focused on building both accuracy and confidence so she is well-prepared to transition into Algebra 2.
Our short-term goal is to continue reinforcing quadratic concepts while expanding into exponential functions and transformations. The overall goal is to ensure Samantha enters Algebra 2 with a strong foundation and a clear understanding of key concepts.
Based on Samanthaâ€™s progress and goals, I recommend continuing with one 60-minute tutoring session per week. This consistency will allow us to continue building her skills and gradually introduce Algebra 2 topics in a structured way.
Please feel free to reach out if you have any questions or would like to discuss Samanthaâ€™s progress in more detail. Iâ€™m happy to schedule a call if that would be helpful. I look forward to continuing to support her success in math.
Best regards,
Cristina A.
cristina.ascenzipettenuzzo@revolutionprep.com
+17863092063</t>
  </si>
  <si>
    <t>Hi Christian &amp;amp; Christina,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Christian C.
christian.collins@revolutionprep.com
+13035190358</t>
  </si>
  <si>
    <t>Braden Cosgrove</t>
  </si>
  <si>
    <t>Dear Catherine,
I hope youâ€™re having a great week. I wanted to take a moment to share a formal update on Bradenâ€™s progress so far and outline our plan moving forward, as this is our first comprehensive progress report.
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
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
In addition, we have focused on applications of derivatives, including finding equations of tangent and normal lines. Braden has been improving in connecting the derivative to slope and understanding how to apply this concept in context.
Overall, Braden has shown strong engagement and steady progress, particularly in his ability to apply new concepts and work through multi-step problems.
Our short-term goal is to continue reinforcing derivative concepts and ensure he feels confident with both foundational rules and their applications. The overall goal is to build a strong foundation in calculus as he continues progressing through the course.
Based on Bradenâ€™s progress and current workload, I recommend continuing with one 60-minute tutoring session every two weeks. This schedule allows us to maintain support while encouraging independent practice between sessions.
If you would like to continue working together, you can redeem additional Back-Up Care credits through your Bright Horizons portal. Once redeemed, Revolution Prep will add the hours to Bradenâ€™s account so we can continue scheduling sessions.
Please feel free to reach out if you have any questions or would like to discuss Bradenâ€™s progress in more detail. Iâ€™m happy to schedule a call if that would be helpful. I look forward to continuing to support his success in math.
Best regards,
Cristina A.
cristina.ascenzipettenuzzo@revolutionprep.com
+17863092063</t>
  </si>
  <si>
    <t>Hi Sangeeta &amp;amp; Ninaad,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</si>
  <si>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Hi Ava &amp;amp; Gretchen,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</si>
  <si>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Dear Michael,
I hope youâ€™re having a great week. I wanted to take a moment to share a formal update on Madeleineâ€™s progress so far and outline our plan moving forward.
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
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
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
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
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
Based on Madeleineâ€™s progress and the rigor of the course, I recommend continuing with one 60-minute tutoring session per week. This will allow us to maintain momentum, reinforce challenging material, and provide structured support leading into her final exam.
Please feel free to reach out if you have any questions or would like to discuss Madeleineâ€™s progress in more detail. Iâ€™m happy to schedule a call if that would be helpful. I look forward to continuing to support her in AP Chemistry.
Best regards,
Cristina A.
cristina.ascenzipettenuzzo@revolutionprep.com
+17863092063</t>
  </si>
  <si>
    <t>Carter Cobb</t>
  </si>
  <si>
    <t>Dear Cameron,
I hope you are having a great Spring. Itâ€™s been great working with you and Carter over the past couple of weeks. I wanted to reach out with a quick overview of the program so far and where itâ€™s headed.
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
Carter currently has 6 hours left in his account. We do not have any lessons booked. Feel free to schedule lessons through Carter's student portal. If you need help, you can reach out to myself or Carter's academic advisor, Joseph.
If you'd like to continue working together on achieving these goals, you can redeem more credits through your Bright Horizon's portal. After you redeem your credits, you will receive an email from Revolution Prep to add the hours to your account.
Amber M.
amber.maldonado@revolutionprep.com
+14012698542</t>
  </si>
  <si>
    <t>Aidan Cooke</t>
  </si>
  <si>
    <t>Dear Andrew,
I hope youâ€™re having a great week. I wanted to take a moment to share a formal update on Aidanâ€™s progress so far and outline our plan moving forward.
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
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
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
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
Overall, Aidan has shown strong engagement and steady progress, particularly in his ability to apply concepts across different types of problems and maintain accuracy.
Our short-term goal is to continue reinforcing polygon concepts while preparing for his upcoming quiz and test. The overall goal is to build consistency and confidence across geometry topics as the material becomes more cumulative.
Based on Aidanâ€™s progress and needs, I recommend continuing with one 60-minute tutoring session per week. This consistency will allow us to maintain momentum and continue reinforcing key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Aidanâ€™s progress in more detail. Iâ€™m happy to schedule a call if that would be helpful. I look forward to continuing to support him in his academic journey.
Best regards,
Cristina A.
cristina.ascenzipettenuzzo@revolutionprep.com
+17863092063</t>
  </si>
  <si>
    <t>Alexandra Mekdara</t>
  </si>
  <si>
    <t>Dear Alan,
I hope youâ€™re having a great week. Itâ€™s been great working with Alexandra over the past couple of months, and I wanted to share an update on her progress and outline our plan moving forward.
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
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
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
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
Our short-term goal was to prepare for her quiz this past Tuesday on gases, liquids, and calorimetry, while continuing to strengthen her confidence with multi-step problems. The overall goal is to build consistency and accuracy as she progresses through more advanced chemistry topics.
Based on Alexandraâ€™s progress and the pace of the course, I recommend continuing with one 60-minute tutoring session per week. This will allow us to maintain momentum and provide consistent support as new material builds on these foundations.
Please feel free to reach out if you have any questions or would like to discuss Alexandraâ€™s progress in more detail. Iâ€™m happy to schedule a call if that would be helpful. I look forward to continuing to support her in chemistry.
Best regards,
Cristina A.
cristina.ascenzipettenuzzo@revolutionprep.com
+17863092063</t>
  </si>
  <si>
    <t>Julia Parga</t>
  </si>
  <si>
    <t>Dear Denise, 
I hope you are having a great winter. Itâ€™s been great working with you and Julia over the past couple of months. I wanted to share an update on her progress and the plan moving forward.
I have seen significant improvements in Juliaâ€™s confidence, strategy, and problem setup across Precalculus, Chemistry, and SAT prep. Recently, weâ€™ve covered:
CHEMISTRY:
- Balancing equations with a systematic approach (including trickier cases with shared elements)
- Stoichiometry and volume/moles (conversions, mole ratios)
- Gas laws practice and how to choose the correct relationship for a given scenario
- Calorimetry (energy transfer setup, unit consistency, and interpreting results)
MATH
- Trig graphs (sine/cosine, amplitude/period/phase shift) and trig equations
- Trig identities and verification/simplification strategies
- Partial fraction decomposition
- Matrices (concepts, operations, and multi-step practice problems)
SAT
- Desmos strategies for efficient solving/checking
- Multiple texts reading strategies (compare viewpoints, track purpose, evidence-based answers)
- Commas and Standard English Conventions
- Mixed Algebra and Advanced Math question and when to use Desmos on these
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
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
Please let me know if you have any questions. Julia is doing excellent work, and I look forward to continuing to support her progress across all three areas as needed.
Warmly,
Nayely R.G.
nayely.rolongomez@revolutionprep.com
+13237404878</t>
  </si>
  <si>
    <t>Preston Spencer</t>
  </si>
  <si>
    <t>Dear Brandon, 
I hope you are having a great winter. Itâ€™s been great working with you and Preston over the past couple of months. I wanted to share an update on his progress and the plan moving forward.
I have seen significant improvements in Prestonâ€™s chemistry problem-solving and multi-step setup skills. Recently, we have covered:
- Molar conversions &amp;amp; percent composition (clean unit tracking and conversion-factor setup)
- Empirical and molecular formulas (EF/MF) and how to move between composition data and formulas
- Stoichiometry (overview through more advanced applications), including gas and heat stoichiometry
- Heat equations / calorimetry-style setup (identifying whatâ€™s given, choosing the correct relationship, and checking units)
- Acids and bases: pH, pOH, and the relationships between them
- Hessâ€™s Law: using equation manipulation to find overall enthalpy changes
- Electron configurations: building configurations systematically and connecting them to periodic trends
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Please let me know if you have any questions. I look forward to continuing to support Preston in his continued academic journey.
Warmly,
Nayely R.G.
nayely.rolongomez@revolutionprep.com
+13237404878</t>
  </si>
  <si>
    <t>Sofia Gaila</t>
  </si>
  <si>
    <t>Dear Maria, 
I hope you are having a great winter. Itâ€™s been great working with you and Sofia over the past couple of months. I wanted to share a progress update and my recommendations moving forward as we continue building toward the AP exam.
I have seen significant improvements in Sofiaâ€™s E&amp;amp;M fundamentals and multi-step problem setup. Recently, we have focused heavily on:
- Gaussâ€™s Law: identifying symmetry, choosing an appropriate Gaussian surface, and setting up flux-based solutions clearly.
- Electric potential (extended focus): translating between E, V, and energy; choosing correct reference points; and practicing common AP-style potential problems until the setup feels automatic.
- Circuits: interpreting circuit diagrams, applying circuit rules systematically.
- Magnetism: magnetic field concepts and right-hand rules, plus targeted practice on magnetic force.
- Force on a current-carrying conductor: direction and magnitude using vector reasoning and proper sign conventions.
- Biotâ€“Savart Law: recognizing when it applies, setting up the geometry correctly, and connecting it to magnetic field direction and magnitude.
Sofia has shown consistent progress in our objective of choosing the right method and explaining why it applies. This has been evident in more confident setup steps, and fewer â€œfalse startsâ€ on problems that initially look unfamiliar.
Since this pacing is supporting steady progress and gives us enough time for both concept reinforcement and AP-style practice, I recommend we continue with two 60-minute sessions per week through the end of the school year. 
Our current short-term goals for Sofia include:
- Strengthen magnetism decision-making: when to use magnetic force, Biotâ€“Savart, or other tools, and how to justify that choice.
- Continue building AP exam execution: clear diagrams, labeled variables, correct units, and brief written justification to earn method points.
The overall goal remains strong performance in AP Physics C (Mechanics and E&amp;amp;M) with confident execution under exam conditions. 
Please let me know if you have any questions. I look forward to continuing to support Sofia as we strengthen her E&amp;amp;M foundation and sharpen AP exam performance.
Warmly,
Nayely R.G.
nayely.rolongomez@revolutionprep.com
+13237404878</t>
  </si>
  <si>
    <t>Maya Subramanian</t>
  </si>
  <si>
    <t>Greetings All,
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
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
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
Maya should be looking to take another practice test!
Feel free to reach out if you have any questions or requests, and if there is anything else I can do to help. You can always contact me directly by text message or e-mail.
I hope you are having a wonderful day!
Tyler G.
tyler.greer@revolutionprep.com
+17085895029</t>
  </si>
  <si>
    <t>Armen Barsoumian</t>
  </si>
  <si>
    <t>Greetings All,
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
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
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
Feel free to reach out if you have any questions or requests, and if there is anything else I can do to help. You can always contact me directly by text message or e-mail.
I hope you are having a wonderful day!
Tyler G.
tyler.greer@revolutionprep.com
+17085895029</t>
  </si>
  <si>
    <t>Martina Catino</t>
  </si>
  <si>
    <t>Greetings All,
I hope you are having a wonderful time as the weather warms up and spring is fully upon us. Itâ€™s been great working with Martina over the past few weeks. I wanted to touch base to share some of the progress weâ€™ve made so far and share my thoughts on the plan moving forward.
I have seen significant improvements in Martina's ability to handle different types of system problems. Significant improvements has also been made with absolute value and inequalities. She has also shown great ability to recognize and utilize patterns.
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
Feel free to reach out if you have any questions or requests, and if there is anything else I can do to help. You can always contact me directly by text message or e-mail.
I hope you are having a wonderful day! 
Tyler G.
tyler.greer@revolutionprep.com
+17085895029</t>
  </si>
  <si>
    <t>Greetings All,
I hope you are having a wonderful time as the weather warms up and spring is fully upon us. Itâ€™s been great working with Mahirah over the past few weeks. I wanted to touch base to share some of the progress weâ€™ve made so far and share my thoughts on the plan moving forward.
I have seen significant improvements in Mahirah's ability to handle different types of equations. Significant improvements has also been made with one/two step equations and variable manipulation. She has also shown great ability to recognize and utilize patterns.
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
Feel free to reach out if you have any questions or requests, and if there is anything else I can do to help. You can always contact me directly by text message or e-mail.
I hope you are having a wonderful day!
Tyler G.
tyler.greer@revolutionprep.com
+17085895029</t>
  </si>
  <si>
    <t>Brian Philp</t>
  </si>
  <si>
    <t>Dear Orla, 
I hope you are having a great winter. Itâ€™s been great working with you and Brian over the past couple of months. I wanted to touch base to share some of the progress weâ€™ve made so far and my thoughts on the plan moving forward.
Iâ€™ve seen growth in Brianâ€™s ability to work through chemistry problems once the setup is clear, and weâ€™ve covered a lot of important (and challenging) material recently. Since our last progress update, we have worked on:
- Intermolecular forces (connecting structure/polarity to properties)
- Gas laws and multi-step gas law practice
- Thermochemistry topics including calorimetry and enthalpy change
- Enthalpy change from chemical equations (Hessâ€™s-law style reasoning)
- Calorimetry systems, including more complex problems where two objects reach an equilibrium (final) temperature
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
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
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
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Brian also shared that he currently has a C in Spanish. If there are weeks where chemistry is lighter, he may benefit from using one of the weekly sessions for Spanish instead. Unfortunately, I do not cover this subject, but there are other wonderful tutors in the company who do.
Please let me know if you have any questions or if there are any adjustments youâ€™d like to make to our plan. I look forward to continuing to support Brian and helping him feel more confident and consistent on chemistry assessments.
Warmly,
Nayely R.G.
nayely.rolongomez@revolutionprep.com
+13237404878</t>
  </si>
  <si>
    <t>Greetings All,
I hope you are having a wonderful time as the weather warms up and spring is fully upon us. Itâ€™s been great working with Noah over the past few weeks. I wanted to touch base to share some of the progress weâ€™ve made so far and share my thoughts on the plan moving forward.
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
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
Feel free to reach out if you have any questions or requests, and if there is anything else I can do to help. You can always contact me directly by text message or e-mail.
I hope you are having a wonderful day!
Tyler G.
tyler.greer@revolutionprep.com
+17085895029</t>
  </si>
  <si>
    <t>Ryker Wassermann</t>
  </si>
  <si>
    <t>Dear Jennyka and Ryker,
I hope youâ€™re having a wonderful week! As we get closer to Rykerâ€™s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
To set Ryker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Ryker. Iâ€™ll follow up with you in my next update with key takeaways, progress highlights, and a clear plan for what weâ€™ll focus on moving forward.
Since Ryker is achieving their goals, I recommend we continue with our two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am excited to continue supporting Ryker in reaching their goals.
Best regards,
Mariah L.
mariah.lutz@revolutionprep.com
+17706178833</t>
  </si>
  <si>
    <t>Petr Maslak</t>
  </si>
  <si>
    <t>Dear Andrei,
I hope you are having a great spring. Itâ€™s been great working with you and Petr over the past couple of months. I wanted to touch base to share some of the progress weâ€™ve made so far and share my thoughts on the plan moving forward.
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
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
Please let me know if you have any questions or if there are any adjustments you would like to make to our plan. Iâ€™m happy to schedule a time to talk by phone if that would be helpful. I look forward to supporting Petr in his continued academic journey.
Best regards,
James F.
james.falconer@revolutionprep.com
+12076156458</t>
  </si>
  <si>
    <t>Michael Bibikov</t>
  </si>
  <si>
    <t>Dear Olga,
I hope you are having a great spring. Itâ€™s been great working with you and Michael over the past couple of months. I wanted to touch base to share some of the progress weâ€™ve made so far and share my thoughts on the plan moving forward.
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
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
Please let me know if you have any questions or if there are any adjustments you would like to make to our plan. Iâ€™m happy to schedule a time to talk by phone if that would be helpful. I look forward to supporting Michael in his continued academic journey.
Best regards,
James F.
james.falconer@revolutionprep.com
+12076156458</t>
  </si>
  <si>
    <t>Connor Evans</t>
  </si>
  <si>
    <t>Hi Cheryl!
I hope you are enjoying the longer and warmer days of spring! Itâ€™s been great working with you and Connor over the past couple of months. I wanted to touch base to share some of the progress heâ€™s made so far and share my thoughts on the plan moving forward.
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
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
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
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
Best regards, Gigi Glover
gigi.glover@revolutionprep.com
+18087853751</t>
  </si>
  <si>
    <t>Lucinda Sent</t>
  </si>
  <si>
    <t>Dear Katrina,
I hope you are having a great start to the spring season! Itâ€™s been great working with you and Lucinda over the past couple of months. I wanted to touch base to share some of the progress weâ€™ve made so far and share my thoughts on the plan moving forward.
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
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</si>
  <si>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Ava McNinney</t>
  </si>
  <si>
    <t>Dear Thanyanee,
I hope you are having a great spring. Itâ€™s been great working with you and Ava over the past couple of weeks. I wanted to touch base to share some of the progress weâ€™ve made so far and share my thoughts on the plan moving forward.
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
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
Please let me know if you have any questions or if there are any adjustments you would like to make to our plan. Iâ€™m happy to schedule a time to talk by phone if that would be helpful. I look forward to supporting Ava in her continued academic journey.
Best regards,
James F.
james.falconer@revolutionprep.com
+12076156458</t>
  </si>
  <si>
    <t>Jacqueline McArthur</t>
  </si>
  <si>
    <t>Dear John,
I hope you are having a great day! I wanted to touch base regarding Jacqueline's recent attendance and participation in our tutoring sessions.
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
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
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
Please let me know if you have any questions or if there are any adjustments you would like to make to our plan. Iâ€™m happy to schedule a time to talk by phone if that would be helpful. I am here to support Jacqueline] and ensure she has the best possible chance to succeed.
Best regards,
James F.
james.falconer@revolutionprep.com
+12076156458</t>
  </si>
  <si>
    <t>Justin Tun</t>
  </si>
  <si>
    <t>Dear Jennifer,
I hope you are having a great week! Itâ€™s been great working with you and Justin over the past couple of weeks, and I wanted to share a quick update on our progress and next steps.
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
I also want to take a moment to thank you for the great communication! It has been incredibly helpful to have updates on the topics for each session and to know when Justin will be logging in. That level of coordination really helps us make the most out of our time together.
In terms of structure, our consistent weekly sessions have been working very well, and I recommend we continue with at least one 60-minute session per week for Spanish to keep building on his strong foundation and continue advancing his skills.
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
My goal is to make sure Justin continues to excel in Spanish while also setting him up for success on the SAT, without one area overshadowing the other. Please let me know what you would prefer moving forward, and I am happy to adjust our plan accordingly.
Please feel free to reach out with any questions or thoughts. I look forward to continuing to support Justin in both his Spanish and SAT preparation!
Best regards,
Jennifer H.
jennifer.hernandez@revolutionprep.com
+19092362317</t>
  </si>
  <si>
    <t>Akaash Thomas</t>
  </si>
  <si>
    <t>Hi Akaash and Lisa,
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https://revolutionprep.zoom.us/rec/play/yVtcfrUxgzf8W3HKnbmWVryrzY4DEKB94JFyaZ1xUVkGipAF_vUviSQjgjVdzD0FFQe-MIF5bviPNzVI.M2OMJHyMK2K01mZC
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
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
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
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
Please let me know if you have any questions or if you would like to make any adjustments to our plan. I am happy to schedule a call if that would be helpful. I look forward to supporting Akaash in their continued academic success.
Best regards,
Diana H.
diana.hoyer@revolutionprep.com
+12106391241</t>
  </si>
  <si>
    <t>Sienna Gheyara</t>
  </si>
  <si>
    <t>Hi Khush &amp;amp; Sienna,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</si>
  <si>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Jordain Mitchell-Schwartz</t>
  </si>
  <si>
    <t>Hi Jo &amp;amp; Desma,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</si>
  <si>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Cole Skotdal</t>
  </si>
  <si>
    <t>Dear Andrew,
I hope you are having a great spring. Itâ€™s been great working with you and Cole over the past couple of months. I wanted to touch base to share some of the progress weâ€™ve made so far and share my thoughts on the plan moving forward.
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
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</si>
  <si>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Liam Anzano</t>
  </si>
  <si>
    <t>Dear Paula,
I hope you are having a great spring. Itâ€™s been great working with you and Liam over the past couple of months. I wanted to touch base to share some of the progress weâ€™ve made so far and share my thoughts on the plan moving forward.
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
Our current short-term goals for Liam include memorizing the following vocab:
el idioma
el significado
mejor
deber
las sÃ¡banas
planchado
la peluquerÃ­a
el barrio
nuevo
la joya
el peinado
de acuerdo
el contrato
aunque
todavÃ­a
el verano
costar
encantar
el vecino
escribir
el redactor
The overall goal remains improving Liam's comprehension and writing/speaking abilities in Spanish. Based on Liamâ€™s progress, I recommend continuing at the same pace of 1 hour-long session per week.
Please let me know if you have any questions or if there are any adjustments you would like to make to our plan. Iâ€™m happy to schedule a time to talk by phone if that would be helpful. I look forward to supporting Liam in their continued academic journey.
Best regards,
Clark H.
clark.howard@revolutionprep.com
+17035682060</t>
  </si>
  <si>
    <t>Madalen Williams</t>
  </si>
  <si>
    <t>Dear Vanessa,
I hope that you are having a wonderful week! I have been enjoying my sessions with Madalen. With her SAT score release tomorrow and with a planned practice test for this weekend, I wanted to share a quick refresh on Madalen's progress and what we can expect next.
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
To set Madalen up for success, it is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Madalen. I will follow up with you in my next update with key takeaways, progress highlights, and a clear plan for what weâ€™ll focus on moving forward.
Please do not hesitate to contact me with any questions you have about the program or Madalen's progress!
Jason
jason.keller@revolutionprep.com
+17328416402</t>
  </si>
  <si>
    <t>Randol Thompson</t>
  </si>
  <si>
    <t>Hi Oleta,
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
Jason
jason.keller@revolutionprep.com
+17328416402</t>
  </si>
  <si>
    <t>Lydia Yang</t>
  </si>
  <si>
    <t>Dear Minah,
I hope you are having a great week! Itâ€™s been great working with Lydia over the past several weeks, and I wanted to share an update on what weâ€™ve been focusing on and the plan moving forward.
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
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
Based on Lydiaâ€™s progress, I recommend continuing with 30 to 60 minutes of language arts tutoring each week to maintain consistency and continue building these skills.
For homework this week, Lydia should complete the following:
Linking verbs (pages 12-13): https://kami.app/PTb-gu2-bqc-NCF
Q. MonÃ©t T.
quinnisha.travis@revolutionprep.com
+18502123552</t>
  </si>
  <si>
    <t>Reynolds Chen</t>
  </si>
  <si>
    <t>Dear Xi, 
I hope you are having a great spring season. Itâ€™s been great working with you and Reynolds over the past couple of months. I wanted to touch base to share some of the progress weâ€™ve made so far and share my thoughts on the plan moving forward.
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
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
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Please let me know if you have any questions or if there are any adjustments you would like to make to our plan. Iâ€™m happy to schedule a time to talk by phone if that would be helpful. I look forward to supporting Reynolds in his continued academic journey.
Best regards,
Alexandra B.
alexandra.berrios@revolutionprep.com
+18138021204</t>
  </si>
  <si>
    <t>Susan Foster</t>
  </si>
  <si>
    <t>Dear Susan,
I hope you are having a great spring season. Itâ€™s been great working with you over the past couple of months. I wanted to touch base to share some of the progress weâ€™ve made so far and share my thoughts on the plan moving forward.
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
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
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
Please let me know if you have any questions or if there are any adjustments you would like to make to our plan. Iâ€™m happy to schedule a time to talk by phone if that would be helpful. I look forward to supporting you in her continued learning journey.
Best regards,
Alexandra B.
alexandra.berrios@revolutionprep.com
+18138021204</t>
  </si>
  <si>
    <t>Ryan Tawk</t>
  </si>
  <si>
    <t>Hi Rabih,
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
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
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
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
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
Our next session is on Sunday, 29 March, at 11:30 AM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</si>
  <si>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Joshua Kemball</t>
  </si>
  <si>
    <t>Dear Christopher, 
I hope you are having a great spring season. Itâ€™s been great working with you and Joshua over the past couple of months. I wanted to touch base to share some of the progress weâ€™ve made so far and share my thoughts on the plan moving forward.
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
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
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
Also, Iâ€™m wishing him a smooth and speedy recovery with his collarboneâ€”I hope heâ€™s feeling better each day.
Please let me know if you have any questions or if there are any adjustments you would like to make to our plan. Iâ€™m happy to schedule a time to talk by phone if that would be helpful. I look forward to supporting Joshua in his continued academic journey.
Best regards,
Alexandra B.
alexandra.berrios@revolutionprep.com
+18138021204</t>
  </si>
  <si>
    <t>George Plamondon</t>
  </si>
  <si>
    <t>Hi George,
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
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
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
Our next session is on Sunday, 29 March, at 5:00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</si>
  <si>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Avery Manhart</t>
  </si>
  <si>
    <t>Dear Stephanie,
I hope your spring season is off to a great start! It has been a pleasure working with you and Avery over the past several weeks, and I wanted to share an update on what weâ€™ve been focusing on and the plan moving forward.
Our short-term goal is to continue strengthening Averyâ€™s foundational reading and language arts skills while fostering her interest in reading. Her long-term goal is to build strong comprehension, fluency, and writing skills while developing a lasting interest in reading.
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
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Best regards,Â 
Q. MonÃ©t T.
quinnisha.travis@revolutionprep.com
+18502123552
For homework this week, Avery should complete the following:
â€¢ Comprehension (2 pages): https://kami.app/eRa-Mtw-ufL-1C7
â€¢ Spelling (pages 16-17): https://kami.app/y1X-WdF-eC5-BTi</t>
  </si>
  <si>
    <t>Justin Furnace</t>
  </si>
  <si>
    <t>Hi Lyndee,
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
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
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
Our next session is on Sunday, 29 March,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</si>
  <si>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Dear Abhishek,
It has been a pleasure working with Radha over the past few weeks. I wanted to share an update on what we have been focusing on in our recent math sessions and our plan moving forward.
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
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
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
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
Best regards,
Q. MonÃ©t T.
quinnisha.travis@revolutionprep.com
+18502123552</t>
  </si>
  <si>
    <t>Roshan Athivilli</t>
  </si>
  <si>
    <t>Dear Raviprasad, 
I hope you are having a wonderful start to your spring. Itâ€™s been such a pleasure working with Roshan over the past few months. I wanted to touch base once again to share some of the progress weâ€™ve made so far and my thoughts on the plan moving forward. 
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</si>
  <si>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Julian Gonzalez</t>
  </si>
  <si>
    <t>Dear Hailey,
I hope you had a warm Winter season and are ready for Spring! I wanted to share an update on Julian's excellent progress as he systematically works through AP Physics C content while self-studying for college credit at Swarthmore.
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
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
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</si>
  <si>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Tabina Hussain</t>
  </si>
  <si>
    <t>Dear Meenu Nawabjan,
I hope you had a warm Winter season and are ready for Spring! I wanted to share an update on Tabina's excellent progress as she prepares for her May and June SAT exams.
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
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
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
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</si>
  <si>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Leo El Hioum</t>
  </si>
  <si>
    <t>Dear Mo,
I hope you're having a great day! It's been great working with you and Leo over the past several months. As we get closer to the end of the school year, I wanted to reach out with an update on Leo's progress so far and plans for the future.
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
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
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
1. He does have a strong understanding of most of his course content and is doing well in school. Thus, while I think that he can benefit from additional practice with explanations, I do agree with him that he can succeed academically even without tutoring.
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Please let me know your thoughts. If you'd like to set up a time to discuss Leo's progress in more depth, I'm more than happy to do so - please just let me know. I hope you have a great rest of your day!
Best regards,
Margaret W.
margaret.webb@revolutionprep.com
+15127457572</t>
  </si>
  <si>
    <t>Dear Danel,
I hope you had a warm Winter season and are ready for Spring! I wanted to share an update on Coral's excellent progress in AP Physics as she works through challenging rotational motion and oscillations concepts.
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
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
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
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Coralâ€™s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</si>
  <si>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Cooper Giles</t>
  </si>
  <si>
    <t>Dear Michael,
Itâ€™s been great working with you and Cooper since the start of the new year. With scores from the March SAT expected any day now, I wanted to share a quick, holistic update on his progress and what Iâ€™ve been seeing.
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
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
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
Once scores are released, Iâ€™d love to reconnect to go over results and talk through next steps, especially if Cooper is thinking about a retake. Thereâ€™s definitely room to keep building from here and push into an even higher score range.
Please feel free to reach out with any questions or updates. Iâ€™m always happy to connect by jump on a phone call if that would be helpful.
With hope and gratitude,
Shannon H.
Professional Tutor, Revolution Prep
shannon.huang@revolutionprep.com
(630) 358-9222</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</si>
  <si>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</si>
  <si>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
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
I recommend continuing at our current pace of one hour per week to reinforce these skills and allow time to build strong connections between topics.
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</si>
  <si>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Ariana Murshed</t>
  </si>
  <si>
    <t>Hello Farzana,
I would like to update you in more detail on what Ariana has been working on recently and what the plan is going forward for reaching her academic goals in biology.
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
If you have questions or concerns, feel free to either email me or let me know time ranges when a call would work for you. I look forward to continuing to support Ariana's academic growth.
Joyraj D.
joyraj.d'souza@revolutionprep.com
+15174024183</t>
  </si>
  <si>
    <t>Sasha Kelmanovich</t>
  </si>
  <si>
    <t>Hi Sabrina,
I wanted to share an update on Sashaâ€™s progress as we continue working together on SAT preparation and approach her upcoming test date in a few weeks!
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
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
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
Please let me know if you have any questions!
Tim Schlotzhauer</t>
  </si>
  <si>
    <t>Arayna Rastogi</t>
  </si>
  <si>
    <t>Dear Shikha,
I hope you are having a great day. It has been wonderful continuing to work with Arayna, and I wanted to share an updated overview of her progress along with my thoughts on our plan moving forward.
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
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
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
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
Arayna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</si>
  <si>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Addison Parga</t>
  </si>
  <si>
    <t>Dear Jennifer,
I hope you are having a great day. It has been wonderful working with Addison, and I wanted to share a brief overview of her progress along with my thoughts on our plan moving forward.
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
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
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
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
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
Please feel free to reach out if you have any questions or would like to discuss Addisonâ€™s progress further. Iâ€™m always happy to connect by phone if that would be helpful. I look forward to continuing to support Addisonâ€™s learning.
Warm regards,
Casey Y.
casey.young@revolutionprep.com
+17272512559</t>
  </si>
  <si>
    <t>Peter Duhamel</t>
  </si>
  <si>
    <t>Hi Christie,
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
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
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
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
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
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
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
Please feel free to reach out if you have any questions.
Tim Schlotzhauer</t>
  </si>
  <si>
    <t>Grady Burnett</t>
  </si>
  <si>
    <t>Hi Trang,
I wanted to share an update on Gradyâ€™s progress over these past few months.
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
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
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
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
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
Please feel free to reach out if you have any questions.
Tim Schlotzhauer</t>
  </si>
  <si>
    <t>David Chae</t>
  </si>
  <si>
    <t>Dear Kevin, 
I hope your spring is starting well. Itâ€™s been great working with you and David over the past couple of months. I wanted to touch base to share some of the progress weâ€™ve made so far and share my thoughts on the plan moving forward. 
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
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Please let me know if you have any questions or if there are any adjustments you would like to make to our plan. Iâ€™m happy to schedule a time to talk by phone if that would be helpful. I look forward to supporting Davidâ€™s continued academic journey. 
Best regards, 
Edwin W.
edwin.west@revolutionprep.com
+18134213087</t>
  </si>
  <si>
    <t>Chelsea Shaver</t>
  </si>
  <si>
    <t>Dear Dan,
I wanted to send along a progress update for Chelsea as she prepares for her upcoming SAT. This is our first progress update, so I'll take a moment to recap what we've covered and where we're headed.
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
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"letter of the day" for multiple-choice and a "number of the day" for free-response if time runs short.
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
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
Please don't hesitate to reach out if you have any questions or if there is anything else I can do to help.
Best, 
Liz P.
elizabeth.pirie@revolutionprep.com
+12199169916</t>
  </si>
  <si>
    <t>Cynthia Woda</t>
  </si>
  <si>
    <t>Dear Steven,
I wanted to touch base and provide an update on Cynthia's progress. She continues to impress â€” she always comes to sessions prepared and is doing a great job with the material.
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
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
I recommend continuing with the current schedule of one hour per week to maintain the momentum she has built. As always, please don't hesitate to reach out if you have any questions or if there is anything else I can do to help.
Best,
Liz P.
elizabeth.pirie@revolutionprep.com
+12199169916</t>
  </si>
  <si>
    <t>James Dorrian</t>
  </si>
  <si>
    <t>Dear Vaughn,
I wanted to touch base and provide an initial progress update for James. Our goal is to raise his Algebra 2/Trigonometry grade from a C (78) to an A, and we've been putting in the work to get there.
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
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
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
I recommend maintaining the current schedule of two sessions per week at one hour each to continue building momentum toward his grade goal. As always, please don't hesitate to reach out if you have any questions or if there is anything else I can do to help.
Best,
Liz P.
elizabeth.pirie@revolutionprep.com
+12199169916</t>
  </si>
  <si>
    <t>Hayden Harris</t>
  </si>
  <si>
    <t>Dear Mark,
I wanted to touch base and provide a progress update on Hayden. 
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
Hayden is doing well with the material. He has an exam coming up on the more recent accounting topics, and we will also be reviewing for an upcoming statistics exam. I'm confident he is well-prepared.
I recommend maintaining the current schedule of two sessions per week at one hour each, with additional sessions added as needed ahead of exams.
As always, please don't hesitate to reach out if you have any questions or if there is anything else I can do to help.
Best,
Liz P.
elizabeth.pirie@revolutionprep.com
+12199169916</t>
  </si>
  <si>
    <t>Madi Frank</t>
  </si>
  <si>
    <t>Dear Heather and Bill,
I wanted to touch base and provide a progress update on Madi. She has been working hard and has made excellent progress â€” I'm really pleased with where she is.
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
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
I recommend continuing with one hour per week, with additional sessions added as needed ahead of exams to ensure she feels fully prepared.
As always, please don't hesitate to reach out if you have any questions or if there is anything else I can do to help.
Best,
Liz P.
elizabeth.pirie@revolutionprep.com
+12199169916</t>
  </si>
  <si>
    <t>Bharg Vijaybalaji</t>
  </si>
  <si>
    <t>Dear Khushboo,
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
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
In our next session, we will focus on key definitions and operations related to polynomials. His homework will include reviewing polynomial vocabulary and practicing the addition and subtraction of polynomials.
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
Best regards,
Autumn R.
autumn.reed@revolutionprep.com
+19548218103</t>
  </si>
  <si>
    <t>Aryana Rao</t>
  </si>
  <si>
    <t>Dear Renu,
I hope you are having a great day. It was great working with you and Aryana in preparation for the March SAT. I wanted to touch base to share some of the progress weâ€™ve made so far and share my thoughts on the plan moving forward.
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
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
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
Please let me know if you have any questions or if there are any adjustments you would like to make to our plan. Iâ€™m happy to schedule a time to talk if that would be helpful. I look forward to supporting Aryana in her continued academic journey.
Best regards,
Ayman S.
ayman.smoot@revolutionprep.com
+17652527661</t>
  </si>
  <si>
    <t>Cameron Cromer</t>
  </si>
  <si>
    <t>Hi Cameron and family,
I hope you are having a great start to the spring season! It has been great working with Cameron over the past year!Â I wanted toÂ touch baseÂ to share some of the progressÂ weâ€™veÂ made so far and share my thoughts on the plan moving forward.Â 
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
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
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
Please let me know if you have any questions or if thereÂ areÂ any adjustments you would like to make to our plan.Â Iâ€™mÂ happy to schedule a time to talk by phone if that would be helpful. I am excited to continue supportingÂ Cameron in reaching his goals.
Q. MonÃ©t T.
quinnisha.travis@revolutionprep.com
+18502123552</t>
  </si>
  <si>
    <t>Chloe Parsons</t>
  </si>
  <si>
    <t>Dear Torey, 
I hope you are doing well. I wanted to send a follow-up progress update to share the continued growth Chloe has made since my last message.
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
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
Please let me know if you have any questions or would like to discuss anything further. Iâ€™m happy to schedule a time to talk if that would be helpful. I look forward to continuing to support Chloe in reaching her goals.
Best regards,
Brandon L.
brandon.lora@revolutionprep.com
+13528187694</t>
  </si>
  <si>
    <t>Dear Vanessa,
I hope you are having a great day! I wanted to touch base regarding Brian's recent attendance and participation in our tutoring sessions.
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
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
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
Please let me know if you have any questions or if there are any adjustments you would like to make to our plan. Iâ€™m happy to schedule a time to talk by phone if that would be helpful. I am here to support Brian and ensure he has the best possible chance to succeed.
Best regards,
James F.
james.falconer@revolutionprep.com
+12076156458</t>
  </si>
  <si>
    <t>Madeleine Andre</t>
  </si>
  <si>
    <t>Dear Sarah, 
I hope you are having a wonderful start to Spring! Itâ€™s been great working with you and Madeleine over the past couple of months, and I wanted to touch base to share the progress weâ€™ve made since my last update and discuss our plan heading into the April SAT.
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
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Please also note that our tutoring rates will be updated on April 18, 2026. To secure our current pricing for any future tutoring needs beyond the April SAT, I highly recommend connecting with your advisor to purchase additional hours before that date. 
Please let me know if you have any questions or if there are any adjustments youâ€™d like to make to our current plan. I look forward to supporting Madeleine as she heads into the April SAT!
Warmly, 
Amelia S.
amelia.sain@revolutionprep.com
+19192658149</t>
  </si>
  <si>
    <t>Samara Charles</t>
  </si>
  <si>
    <t>Hello Sheila,
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I see that we are scheduled out until June 3rd and that Samara still has one session that could be scheduled.
Please let me know if you have any questions!
Jacob</t>
  </si>
  <si>
    <t>Rami Fishman</t>
  </si>
  <si>
    <t>Hello Sarah,
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
Whenever I work with students for a long time, I want to make sure that the timing of things works out and we don't quickly run out of useful material to cover.
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
I see that our last scheduled session is for June 14th and that Rami still has 40 unscheduled hours. Please let me know if you have any questions about the program or scheduling!
Jacob</t>
  </si>
  <si>
    <t>Hello Reena,
I hope you and your family are having a wonderful spring semester so far! I wanted to touch base to update you on Niyaâ€™s progress over the last two months. Additionally, I would like to discuss plans for the upcoming months.
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
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</si>
  <si>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Vihaan Patel</t>
  </si>
  <si>
    <t>Hello Tejas,
I hope Spring is treating you well. I just wanted to reach out and check-in with you about how the program with Vihaan is going so far. I feel fortunate that the sessions with Vihaan are so enjoyable, I hope he finds them as helpful!
One of the biggest things that I work with students on is the ability to justify answers. Vihaan has excelled at that from the beginning of our work together. Furthermore, I appreciate how conversant he is and the positive energy he brings into each session.
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
Please let me know if you have any questions!
Jacob</t>
  </si>
  <si>
    <t>Audrey Eng</t>
  </si>
  <si>
    <t>Hello Michael,
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
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
I am assuming that after Audrey's ACT we won't be having any more sessions. I noticed that our last session is for the 8th at 6pm, but that Audrey has three more hours left that we can schedule. Please let me know your thoughts or any questions you may have!
Jacob</t>
  </si>
  <si>
    <t>Nivinraj Rajamukesh</t>
  </si>
  <si>
    <t>Hello Rajamukesh,
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I noticed that Nivinraj and I are only scheduled for one more session on Sunday at 8pm and he has one more hour on his account that he can schedule. Please let me know your thoughts and if you have any questions.
Jacob</t>
  </si>
  <si>
    <t>Hello Mohammad,
Izaan and I just had our first session, but I wanted to reach out and ask what the hope was with our sessions that we have scheduled. I see that Izaan and I are scheduled out to April 20th at 7pm and that Izaan doesn't have any sessions remaining to schedule after.
I would assume we are hoping to prepare him for the AP Calculus exam as much as possible. Please let me know your thoughts or if you have any questions!
Jacob</t>
  </si>
  <si>
    <t>Shayna Yadav</t>
  </si>
  <si>
    <t>Hello Sunil,
I hope that you are enjoying the start to your Spring. I just wanted to reach and discuss some of the progress that Shayna and I have made in our few weeks of sessions.
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
It would be good to have Shayna take a practice exam (which we will discuss next time we meet) so that in our future sessions on the SAT we can focus on topics that she struggles with based on the score report that we can look at after she takes a practice exam. 
I hope that Shayna is finding the sessions helpful! Please let me know if you have any questions!!
Jacob</t>
  </si>
  <si>
    <t>Emmanuella Aborode</t>
  </si>
  <si>
    <t>Hello Michael,
I hope you and your family are having a wonderful spring semester so far! I wanted to touch base to update you on Emmanuellaâ€™s progress over the last two months. Additionally, I would like to discuss plans for the upcoming months.
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In our upcoming sessions we will focus on STAAR constructed responses. We will also review test expectations, scoring rubrics, and STAAR revisions. Let me know if there are any other topics you or her teacher would like us to review during our sessions.
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</si>
  <si>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Andrew Shi</t>
  </si>
  <si>
    <t>Dear Mengqing,
I hope you're having a great day! It's been great working with you and Andrew over the past several months. Now that we've been working together for a while, I wanted to reach out to share some observations on his progress so far and my thoughts on our plan moving forward.
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
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
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
Best regards,
Margaret W.
margaret.webb@revolutionprep.com
+15127457572</t>
  </si>
  <si>
    <t>Hello Dinesh,
I hope you and your family are having a wonderful spring semester so far! I wanted to touch base to update you on Prakharâ€™s progress over the last two months. Additionally, I would like to discuss plans for the upcoming months.
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
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
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</si>
  <si>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Dear Srujana,
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
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
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</si>
  <si>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Christian Granier</t>
  </si>
  <si>
    <t>Team Christian!
I'm impressed with Christian's on court and off court focus. He can even manage to have a serious girl friend--his EQ is off the charts. Christian is an impressive student-athlete with a competitive drive. These are essential college level skills. 
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In session, we have discussed how to meet more frequently with Pre-Calc, English, and History instructors to get ahead on challenging essays, tests, and projects--the squeaky wheel gets the oil! 
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We will continue to track his progress using a ACT Homework tracking spreadsheet. Each week, he is assigned daily skill drills. Since Math had the lowest baseline score (26), we have focused on re-learning the types of ACT Math questions. 
We also discovered that Christian prefers "workbook" style study. The ACT.org website that he logged into had a workbook for purchase that may be worth investigating. Anytime a student shows willingness to do additional work, I'm all for it. 
In addition to the academic executive functioning and organizing of his study, we have discussed Multi-Experiment Science Questions, Grammar, and Math Topics. We will continue to whittle and hone these ACT essential skills until he improves under the timed test conditions.
Thank you for reading. I hope you have a restful weekend, and I look forward to our next study session!
Chris P.
chris.prouty@revolutionprep.com
+13108710081</t>
  </si>
  <si>
    <t>Rachel Ibrahim</t>
  </si>
  <si>
    <t>Dear Eman,
I hope you are having a great day. Itâ€™s been great working with you and Rachel in preparation for the March SAT. I wanted to touch base to share some of the progress weâ€™ve made so far and share my thoughts on the plan moving forward.
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
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
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
Please let me know if you have any questions or if there are any adjustments you would like to make to our plan. Iâ€™m happy to schedule a time to talk if that would be helpful. I look forward to supporting Rachel in her continued academic journey.
Best regards,
Ayman S.
ayman.smoot@revolutionprep.com
+17652527661</t>
  </si>
  <si>
    <t>Michael Pesola</t>
  </si>
  <si>
    <t>Team Mikey!
I'm impressed with Mikey's Garden themed Eagle Scout Project. Grouped with his CLIO project work, Mikey is showing a real sympathy for our Elders--rare today! 
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
Mikey has a achieved one of the final ice-walls of scoring on the SAT 1400+. His goal to improve his math score has happened. He nearly scored a perfect 800 on his practice exam in February. English 700+ consistency is the final frontier. 
Our weekly sessions will continue to reinforce English Reading and Writing best practices. Going forward, I'd like to see more active annotation on his Daily Skill Drill SAT Homework tracker in the specific drills that he needs the most practice:
https://docs.google.com/spreadsheets/d/1QbAeUrNLTasw32Dep6npV9DB4RUjK9BcdLU2fwCdQyI/edit?usp=sharing
This is a team effort, and I will continue to encourage Mikey to reach for his Notre Dame goals!
I hope you are having a pleasant week end!
Chris P.
chris.prouty@revolutionprep.com
+13108710081</t>
  </si>
  <si>
    <t>Finnegan Merell</t>
  </si>
  <si>
    <t>Dear Team Finnegan,
Itâ€™s been great working with you and Finnegan over the past couple of months. As we prepare for Finnegan's upcoming AP Calculus AB and AP Biology exams and focus on finishing the semester strong, I wanted to share some updates and information about what to expect. 
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Throughout February and March, we have successfully covered a substantial amount of material:
In AP Calculus: We progressed from antiderivatives and the Fundamental Theorem of Calculus into differential equations, slope fields, u-substitution, and evaluating limits with L'Hopital's rule. 
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
For these upcoming AP exams, our goal is to ensure Finnegan has a comprehensive understanding of all units to maximize his scores. While we cannot guarantee a specific score, we have worked diligently towards this goal through targeted content review and consistent practice.
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Please let me know if you have any questions or if there are any adjustments you would like to make to our plan. Iâ€™m also able to schedule a time to talk by phone if that would be helpful. I am happy to support Finnegan in his continued academic journey.
Best regards,
Bryant S.
bryant.salinas@revolutionprep.com
+15624448241</t>
  </si>
  <si>
    <t>Komal Chilukuri</t>
  </si>
  <si>
    <t>Dear Team Komal,
I hope you are having a great spring. Itâ€™s been great working with Komal over the past couple of months during our February and March sessions. I wanted to touch base to share some of the progress weâ€™ve made so far and share my thoughts on the plan moving forward.
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
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
Based on Komal's progress, I recommend continuing our weekly sessions to maintain this momentum and ensure she is fully supported in these final weeks of preparation.
Please let me know if you have any questions or if there are any adjustments you would like to make to our plan. Iâ€™m happy to schedule a time to talk by phone if that would be helpful. I look forward to supporting Komal in her continued academic journey.
Best regards,
Bryant S.
bryant.salinas@revolutionprep.com
+15624448241</t>
  </si>
  <si>
    <t>Martin Choi</t>
  </si>
  <si>
    <t>Dear Alice,
I hope youâ€™re having a great start to spring! Itâ€™s been great reconnecting with Martin after our work together late last year, and I wanted to share a quick update on his progress and our recent focus.
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
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
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
Based on Martinâ€™s goals, I recommend continuing with one 60-minute session per week over the coming weeks to reinforce these skills and support upcoming in-class writing assignments.
In the short term, we are focusing on strengthening timed writing, deepening analysis, and improving clarity, transitions, and organization. The overall goal remains building confidence and consistency in his analytical writing across assignments and assessments.
If you'd like to continue working together on achieving these goals, you can redeem more credits through your Bright Horizons portal. After redeeming, you will receive an email from Revolution Prep to add the hours to your account.
Please feel free to reach out with any questions or updates. Iâ€™m always happy to connect by phone if helpful, and I look forward to continuing to support Martinâ€™s progress.
With hope and gratitude,
Shannon H.
Professional Tutor, Revolution Prep
shannon.huang@revolutionprep.com
(630) 358-9222</t>
  </si>
  <si>
    <t>Nicholas Bove</t>
  </si>
  <si>
    <t>Dear Nick and Sigrid,
I hope you're having a great day! It's been great working with both of you over the past several months. Following Nick's second midterm, I wanted to reach out with some information on his progress so far and my thoughts on plans moving forward.
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
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
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
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
Thank you both so much for your partnership. Again, I'm more than happy to set up a discussion time - please just let me know. I look forward to supporting Nick in his continued academic journey!
Best regards,
Margaret W.
margaret.webb@revolutionprep.com
+15127457572</t>
  </si>
  <si>
    <t>William Alesch</t>
  </si>
  <si>
    <t>Dear Sheila,
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
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Please let me know if you have any questions or if there are any adjustments you would like to make to our plan. Iâ€™m happy to schedule a time to talk by phone if that would be helpful. I look forward to supporting [Student's Name] in their continued academic journey.
Best regards,
Matthew U.
matthew.urso@revolutionprep.com
+15165894405</t>
  </si>
  <si>
    <t>Dear Brian,
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
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</si>
  <si>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Dear Aprille,
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
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
I also wanted to check in on how Zachary is currently doing in his Algebra II class. If there are any updates on his performance, recent assessments, or challenge areas, that information could be very helpful to ensure our sessions are fully aligned with his academic needs.
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Please feel free to reach out if you have any questions or would like to discuss adjustments to our plan. Iâ€™m always happy to connect by phone if that would be helpful, and I look forward to continuing to support Zacharyâ€™s success in Algebra II or for his future math needs.
Respectfully Yours,
Ernie Chu
704-231-5478 (m)</t>
  </si>
  <si>
    <t>Kyle Peng</t>
  </si>
  <si>
    <t>Dear Shu,
I hope this email finds you well. I wanted to discuss Kyleâ€™s preparation for our tutoring sessions and share some insights and our plan moving forward.
Firstly, I want to acknowledge that Shu has shown great progress in application of Desmos in solving exponential graph questions, working half-life questions involving log, and becoming more familiar with trigonometric ratios such as sine and tangent.
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
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
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
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Kyleâ€™s success. We can also schedule a time to talk by phone if that would be helpful. Thank you for your continued partnership.
Respectfully Yours,
Ernie Chu
704-231-5478 (m)</t>
  </si>
  <si>
    <t>Dear Donald,
I hope you are having a great day! I wanted to touch base regarding Victoria's recent attendance and participation in our tutoring sessions.
Firstly, I have seen improvement in her approach and performance on the SAT questions. During our sessions, she puts forth a great effort and has demonstrated an increased confidence. This progress is commendable.
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
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
Please let me know if you have any questions or if there are any adjustments you would like to make to our plan. Iâ€™m happy to schedule a time to talk by phone if that would be helpful. I am here to support Victoria and ensure they have the best possible chance to succeed.
Best regards,
Edwin W.
edwin.west@revolutionprep.com
+18134213087</t>
  </si>
  <si>
    <t>Neptune Stith</t>
  </si>
  <si>
    <t>Dear Deborah,
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
Based on Neptuneâ€™s goals, I recommend an increase in our velocity from 1 to 2 or 3 sessions per week. Since we are working at a slightly reduced pace, I anticipate needing 2-3 sessions to cover a singular topic.
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
Please feel free to reach out if you have any questions or would like to discuss adjustments to our plan. Iâ€™m always happy to connect by phone if that would be helpful, and I look forward to continuing to support Neptuneâ€™s progression on the SAT.
Respectfully Yours,
Ernie Chu
704-231-5478 (m)</t>
  </si>
  <si>
    <t>Conrad Reilly</t>
  </si>
  <si>
    <t>Dear Heidi,
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
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
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
Respectfully Yours,
Ernie Chu
704-231-5478 (m)</t>
  </si>
  <si>
    <t>Dear Diane,
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
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
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
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
Respectfully Yours,
Ernie Chu
704-231-5478 (m)</t>
  </si>
  <si>
    <t>Susanna Smith</t>
  </si>
  <si>
    <t>Dear Katryn,
I hope you are having a great weekend as we head into Spring! Itâ€™s been great working with you and Susanna over the past couple of weeks, and I wanted to touch base to share some of the progress weâ€™ve made so far and share my thoughts on the plan moving forward.
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
Our current short-term goals for Susanna involves continuous preparation and improvement for her Algebra class. Based on his progress, I would recommend Susanna to continue to meet with me or any other tutor at Revolution Prep for at least once a week for 30 minutes each or longer.
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
Respectfully Yours,
Ernie Chu
704-231-5478 (m)</t>
  </si>
  <si>
    <t>Renee Waterman</t>
  </si>
  <si>
    <t>Dear Janelle,
I hope you are having a great Spring as the weather gets warmer! Itâ€™s been great working with you and Renee over the past couple of months. I wanted to reach out with a quick overview of the program so far and where itâ€™s headed.
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
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Renee on her continued academic journey.
Respectfully Yours,
Ernie Chu
704-231-5478 (m)</t>
  </si>
  <si>
    <t>Jasmine Gibbons</t>
  </si>
  <si>
    <t>Dear Darris,
I hope you are having a great Spring as the weather gets warmer! Itâ€™s been great working with you and Jasmine over the past couple of months. I wanted to reach out with a quick overview of the program so far and where itâ€™s headed.
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
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Jasmine on her continued academic journey.
Respectfully Yours,
Ernie Chu
704-231-5478 (m)</t>
  </si>
  <si>
    <t>Alyssa Kim</t>
  </si>
  <si>
    <t>Dear Lori,
I hope you are having a great Spring as the weather gets warmer! Itâ€™s been great working with you and Alyssa over the past couple of months. I wanted to reach out with a quick overview of the program so far and where itâ€™s headed.
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Alyssa on her continued academic journey.
Respectfully Yours,
Ernie Chu
704-231-5478 (m)</t>
  </si>
  <si>
    <t>Madeline Mailer</t>
  </si>
  <si>
    <t>Hey Steven, I hope all is well. I wanted to provide you with an update around the progress Maddie made during her tutoring.
Maddie did well with implementing strategies for Math such as classifying problems, assessing relevant information, and marking more complex questions for review. The clear proof of her hard work showed in her last practice test where she scored a 1420. 
When Maddie is ready to resume her tutoring sessions, she shared a few things she'd like to target next. For Math, she'd like to review some areas in Geometry like Triangles. She would also like to work on general executive functions like blocking out external distractions. 
Let me know when Maddie is ready to resume her tutoring and I'll be happy to schedule out her next sessions. Please feel free to reach out with any other questions or concerns regarding her tutoring. Thanks! 
Nando R.
nando.reyes@revolutionprep.com
+17085223672</t>
  </si>
  <si>
    <t>Kylie Wong</t>
  </si>
  <si>
    <t>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When Kylie chooses to resume her SAT tutoring, I'd like to keep working on building up her confidence. She is a quick learner and asks introspective questions, so I think building up her confidence will only enhance those traits and positively impact her score. 
Please feel free to reach out with any questions or concerns you may have around her tutoring. Thanks!
Nando R.
nando.reyes@revolutionprep.com
+17085223672</t>
  </si>
  <si>
    <t>Lauren Dixon</t>
  </si>
  <si>
    <t>Hello and Good afternoon, 
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
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
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
Nisan H.
nisan.hubbard@revolutionprep.com
+18045367099</t>
  </si>
  <si>
    <t>Emily Musso</t>
  </si>
  <si>
    <t>Hello and Good Afternoon, 
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
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
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
Emily is a pleasure to work withâ€”she brings a positive attitude to each session and remains open to feedback and growth. I appreciate the opportunity to support her as she prepares for the AP Biology exam and look forward to continuing our work together.
Nisan H.
nisan.hubbard@revolutionprep.com
+18045367099</t>
  </si>
  <si>
    <t>Hello and Good afternoon, 
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
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
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
Julian is a positive and engaged student, and he brings a good attitude to each session. I appreciate the opportunity to work with him and support his continued growth as he prepares for the AP Biology exam.
Nisan H.
nisan.hubbard@revolutionprep.com
+18045367099</t>
  </si>
  <si>
    <t>Beckett Byrne</t>
  </si>
  <si>
    <t>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As we continue to work on raising his score, I'd like to work on his pacing, as well as continued review around mixed Reading and Writing problems. 
If you have any questions or concerns around his tutoring, please feel free to reach out. Thanks! 
Nando R.
nando.reyes@revolutionprep.com
+17085223672</t>
  </si>
  <si>
    <t>Joaquin Boudreault</t>
  </si>
  <si>
    <t>Dear Lynda,
I hope you are having a great spring. Itâ€™s been great working with you and Joaquin over the past couple of months. I wanted to reach out with a quick overview of the program so far and where itâ€™s headed.
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
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</si>
  <si>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Duke Clement</t>
  </si>
  <si>
    <t>Hey John, I hope all is well. I wanted to reach out with a progress update around Duke's SAT Prep. 
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Now that he will have a more consistent schedule, I want to really build up his confidence in his background knowledge for Algebra and Geometry, so that is what we will be working on before he takes another practice exam.
Please feel free to reach out with any questions or concerns you may have around Duke's tutoring. Thanks! 
Nando R.
nando.reyes@revolutionprep.com
+17085223672</t>
  </si>
  <si>
    <t>McKenna Croom</t>
  </si>
  <si>
    <t>Dear Muriel,
I hope youâ€™re having a wonderful week! As we get closer to McKennaâ€™s upcoming official SAT, I wanted to share a quick refresh on her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
To set McKenna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McKenna. Iâ€™ll follow up with you in my next update with key takeaways, progress highlights, and a clear plan for what weâ€™ll focus on moving forward.
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
If you'd like to continue working together on achieving these goals, you can easily use this link to add the hours to your account today: https://my.revolutionprep.com/s/Dy4Odi2EBt.
Please let me know if you have any questions or if there are any adjustments you would like to make to our plan. Iâ€™m happy to schedule a time to talk by phone if that would be helpful. I am excited to continue supporting McKenna in reaching her goals.
Best regards,
Cheyanne J.
cheyanne.jones@revolutionprep.com
+17193935674</t>
  </si>
  <si>
    <t>Will Pavlovich</t>
  </si>
  <si>
    <t>Dear Tim,
I hope your start of spring has been going well! Itâ€™s been a pleasure working with Will since November, and I wanted to share an update on his progress along with a few recommendations moving forward.
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
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
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
We are currently set to meet roughly once a week, with a few gaps in mid-April, which is a great and sustainable pace that aligns well with Willâ€™s needs.
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
Please feel free to reach out with any questions or updates. Iâ€™m always happy to hop on a quick call if that would be helpful. Iâ€™m looking forward to continuing to support Will however I can.
With hope and gratitude,
Shannon Huang
Professional Tutor, Revolution Prep
shannon.huang@revolutionprep.com
(630) 358-9222</t>
  </si>
  <si>
    <t>Lily Young</t>
  </si>
  <si>
    <t>Hi Lily and Andrea,
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
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
Please let me know if you have any questions or if you have any additional insights that might be helpful for me to consider while planning Lily's program. I am happy to set up a phone/zoom call, if that would be helpful. I'm looking forward to continuing to work with Lily. 
Gale H.
abigail.hermes@revolutionprep.com
+12169249507</t>
  </si>
  <si>
    <t>Jamaal Malaykhan</t>
  </si>
  <si>
    <t>Hello!
I hope you are having a great spring! Itâ€™s been great working with you and Jamaal, and I wanted to share an update on his progress and our plan moving forward as his ACT approaches.
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
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
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
Please let me know if you have any questions or would like to discuss the plan further. I look forward to continuing to support Jamaal as he prepares for his upcoming exam.
Katherine C.
katherine.clarke@revolutionprep.com
+17274184352</t>
  </si>
  <si>
    <t>Dear Melissa,
I hope you are having a great weekend! Itâ€™s been great working with Marlee, and I wanted to share an update on what we have been focusing on in our recent language arts sessions and our plan moving forward.
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
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
Best regards,
Q. MonÃ©t T.
quinnisha.travis@revolutionprep.com
+18502123552</t>
  </si>
  <si>
    <t>Nina Zhang</t>
  </si>
  <si>
    <t>Dear Meix,
I hope your spring season is off to a great start! Itâ€™s been fun working with Nina over the past several weeks! I wanted to share an update on what weâ€™ve been working on and our plan moving forward.
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
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
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Nina!
Best regards,
Q. MonÃ©t T.
quinnisha.travis@revolutionprep.com
+18502123552</t>
  </si>
  <si>
    <t>Iris Pereira</t>
  </si>
  <si>
    <t>Dear Leah,
I hope you are doing well! It has been great continuing to work with Iris. She remains engaged, focused, and puts forth strong effort during our sessions.
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
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
Based on Irisâ€™s progress, I recommend continuing with 60 minutes of tutoring per week with a primary focus on math to support her continued growth and confidence.
Please feel free to reach out if you have any questions. I look forward to continuing to support Iris!
Warm regards,
Q. MonÃ©t T.
quinnisha.travis@revolutionprep.com
+18502123552</t>
  </si>
  <si>
    <t>Maya Joel</t>
  </si>
  <si>
    <t>Dear Wycliffe,
I hope you are having a wonderful spring season! It has been a pleasure working with Maya and seeing her continued growth. She remains engaged, thoughtful, and puts forth strong effort during our sessions. I wanted to share a brief update and outline our next steps.
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
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
To maintain her progress, I recommend continuing with 30 minutes each of language arts and math per week (60 minutes total). Please feel free to reach out with any questions or requests. I look forward to continuing to support Mayaâ€™s growth!
Warm regards,
Q. MonÃ©t T.
quinnisha.travis@revolutionprep.com
+18502123552</t>
  </si>
  <si>
    <t>Adrienne Chambliss</t>
  </si>
  <si>
    <t>Dear Catherine,
I hope your spring season is off to a great start!  It has been a pleasure working with you and Adrienne, and I wanted to share a brief update.
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
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
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
Best regards,
Q. MonÃ©t T.
quinnisha.travis@revolutionprep.com
+18502123552</t>
  </si>
  <si>
    <t>Hi Nathan and Tammy,
This semester has really been going by quickly, so I wanted to send a short update as we head into April.
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
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
Let me know if you have any questions or if there's anything you'd like to discuss in further detail. Have a great weekend! I'll see Nathan on Sunday for our regular session.
Best wishes,
Lisa
Lisa B.
lisa.bartle@revolutionprep.com
+19282273668</t>
  </si>
  <si>
    <t>Asa Thomas</t>
  </si>
  <si>
    <t>Dear Christine,
I hope your spring season is off to a great start! Itâ€™s been great working with Asa over the past few months, and I wanted to share a brief update.
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
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
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
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
Please let me know if you have any questions or if thereÂ areÂ any adjustments you would like to make to our plan.Â Iâ€™mÂ happy to schedule a time to talk by phone if that would be helpful.Â  I look forward to continuing to support Asaâ€™s academic success!
Best regards,
Q. MonÃ©t T.
quinnisha.travis@revolutionprep.com
+18502123552</t>
  </si>
  <si>
    <t>Dear Abhijeet,
I hope you are having a great week. I really enjoyed the two lessons I did with Advik this month.
Firstly, Advik is so sweet and enthusiastic.Â  Â He did a great job of listening and understanding about different animals and what they eat.Â  Â He also did well with discussing tigers and jaguars.Â  He was also able to answer quiz questions about different types of animals.Â Â 
I would love to work with Advik more and help him learn more about science.Â  I could also help him with math or reading or any other subject that he needs or wants to work on.Â Â 
If you'd like to continue working together, you can redeem more credits through your Bright Horizon's portal. After you redeem your credits, you will receive an email from Revolution Prep to add the hours to your account.Â 
Â 
Please let me know if you have any questionsÂ  Iâ€™m happy to schedule a time to talk by phone if that would be helpful. I am here to support Advik and ensure that he has the best possible chance to succeed.Â 
Best regards,
Jill W.
jill.watson@revolutionprep.com
+19032491379</t>
  </si>
  <si>
    <t>Arianna Cardona</t>
  </si>
  <si>
    <t>Dear Gabe,
I hope your spring season is off to a great start! I have enjoyed working with and getting to know Arianna over the past several weeks. I wanted to touch base to share an update on what weâ€™ve been working on and the plan moving forward.
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
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
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
Please let me know if you have any questions or if there are any adjustments you would like to make to our plan. Iâ€™m happy to schedule a time to talk by phone if that would be helpful. I am excited to continue supporting Arianna in reaching her goals!
Best regards,â€¨ 
Q. MonÃ©t T.
quinnisha.travis@revolutionprep.com
+18502123552</t>
  </si>
  <si>
    <t>Zachary Tomlinson</t>
  </si>
  <si>
    <t>Hi Zack and Vanessa,
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
Recommendations for Zack
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
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Please let me know if you have any additional questions.
best wishes,
Lisa
Lisa B.
lisa.bartle@revolutionprep.com
+19282273668</t>
  </si>
  <si>
    <t>Sam Chasteen</t>
  </si>
  <si>
    <t>Dear Trenton,
I hope that you are enjoying the longer warming days of Spring! Itâ€™s been so great to get to work with you and Sam over the past few weeks. I wanted to take this opportunity to touch base and share some of the progress Sam has made so far and to discuss the plans moving forward.
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Please let me know if you have any questions or if there are any adjustments to our plan. Iâ€™m also able to schedule a time to meet via Zoom or to chat via phone if that would be helpful. Working with Sam and supporting him in his academic journey is truly an honor!
Best regards, Gigi Glover
gigi.glover@revolutionprep.com
+18087853751</t>
  </si>
  <si>
    <t>Brayden Adams</t>
  </si>
  <si>
    <t>Dear Stacey,
I hope your spring season is off to a great start! Itâ€™s been great working with Brayden over the past several weeks. I wanted to touch base to share an update on what weâ€™ve been working on and the plan moving forward.
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
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
Moving forward, we will use repeated reading strategies to build fluency and confidence, continue incorporating movement breaks and games to support engagement during sessions, and focus on shorter texts to strengthen both fluency and comprehension.
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
Please let me know if you have any questions or if there are any adjustments you would like to make to our plan. Iâ€™m happy to schedule a time to talk by phone if that would be helpful. I am excited to continue supporting Brayden in reaching his goals!
Best regards,
Q. MonÃ©t T.
quinnisha.travis@revolutionprep.com
+18502123552</t>
  </si>
  <si>
    <t>Annie Marrone</t>
  </si>
  <si>
    <t>Hi Annie and Helen,
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
Recommendations for Annie
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
Annie's current package will be completed on Wednesday, April 8th. My recommendation for Annie is that she continue with a 24 hour package as that will allow her to work consistently and efficiently towards the June LSAT.
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
Enjoy your time together in Italy! Please let me know if you have any additional questions.
best wishes,
Lisa
Lisa B.
lisa.bartle@revolutionprep.com
+19282273668</t>
  </si>
  <si>
    <t>Naya Henry</t>
  </si>
  <si>
    <t>Dear Naya and Rosie,
I hope you are having a great week so far. I wanted to take a moment to share an update on Nayaâ€™s progress over the past few weeks.
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
Going forward, specific areas that we may need to address are applying exponent rules to find missing variables, using ratios and scale factors to find missing values between similar shapes, and factoring quadratics to find solutions or simplify expressions.
Based on Nayaâ€™s progress and assignments,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
Juan N.
juan.nunez@revolutionprep.com
+17868034378</t>
  </si>
  <si>
    <t>Dear Mr. and Mrs. Manoj,
I hope you are having a great week. It's been great working with you and Aathira over the past couple of months. I wanted to touch base to share some of the progress we've made so far and share my thoughts on the plan moving forward.
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
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Aathira in her continued academic journey.
Best regards,
Jon C.
jon.cathapermal@revolutionprep.com
+17049758359</t>
  </si>
  <si>
    <t>Isabella Abebie</t>
  </si>
  <si>
    <t>Dear Isabella and Yonatan,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
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</si>
  <si>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Carly Factor</t>
  </si>
  <si>
    <t>Hi Allison, 
I am so glad we got a chance to talk this week and set up some plans for Carly heading into the summer, including the prospect of taking a summer ACT.  I wanted send you the most recent schedule for Carly so you have it all in one place.  Here are all of the meetings:
3/29 9:30-11am
4/5 9:30-11am
4/12 7:30-8:30pm
4/26 9:30-11am
All Sundays after 5/10 are scheduled for 9:30-11am
I am happy to make any changes or adaptions due to summer travel, etc.
Have a nice weekend!
Katherine D.
katherine.dickerson@revolutionprep.com
+12404604249</t>
  </si>
  <si>
    <t>Mason Backus</t>
  </si>
  <si>
    <t>Dear Kandis,
I hope you are having a great spring! Itâ€™s been great working with you and Mason over the past several weeks. I wanted to share an update on what weâ€™ve been working on and our plan moving forward.
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
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
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
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
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
Warm regards,â€¨
Q. MonÃ©t T.
quinnisha.travis@revolutionprep.com
+18502123552</t>
  </si>
  <si>
    <t>James Thomas Backus</t>
  </si>
  <si>
    <t>Dear Kandis,
I hope your spring season is off to a great start! James Thomas has been working to strengthen his skills in both reading and math, and Iâ€™d like to share an update on the progress he has made along with our plan moving forward.
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
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
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
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
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
Best regards,â€¨
Q. MonÃ©t T.
quinnisha.travis@revolutionprep.com
+18502123552</t>
  </si>
  <si>
    <t>Emily Yu</t>
  </si>
  <si>
    <t>Dear Chris,
I hope you are having a great week! I wanted to take a moment to share an update on Emilyâ€™s recent progress and outline our plan moving forward.
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
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
Our current short-term goals for Emily include:
* Strengthening accuracy and confidence in reducing fractions
* Reinforcing understanding of equivalent fractions
* Reviewing addition and subtraction of fractions
* Beginning to build foundational skills for long division
Our long-term goals are:
* Developing a strong and consistent understanding of fraction operations
* Building confidence in solving multi-step and word problems involving fractions
* Strengthening overall number sense, including multiplication and division skills
Moving forward, I plan to provide additional targeted practice on fraction reduction and introduce more structured exercises involving fraction operations
Based on Emilyâ€™s progress, I recommend continuing with our current schedule of one 60-minute session per week to maintain consistency and support steady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Emilyâ€™s progress.
Best regards,
Rehan
Rehan Z.
rehan.zaib@revolutionprep.com
+17328105782</t>
  </si>
  <si>
    <t>Yuvin Junju</t>
  </si>
  <si>
    <t>Dear Chaitanya,
I hope you are having a great week! I wanted to share an update on Yuvinâ€™s recent progress and outline our plan moving forward.
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
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
During a recent creative writing activity, Yuvin developed a unique idea for a holiday called â€œMango Month,â€ showing strong imagination. While he had great ideas, he is still working on organizing his thoughts clearly and fully developing them into structured responses.
Our current short-term goals for Yuvin include:
* Strengthening organization in writing, especially structuring ideas clearly
* Improving the use of descriptive language in both writing and verbal responses
* Building confidence when answering comprehension questions
* Practicing brainstorming before starting writing tasks
Our long-term goals are:
* Developing strong narrative and creative writing skills with clear structure and detail
* Improving reading comprehension through thoughtful, text-based responses
* Building independence and confidence in expressing ideas clearly and effectively
Moving forward, I will continue incorporating structured writing prompts and guided brainstorming activities to help Yuvin organize his ideas more effectively. We will also continue practicing reading comprehension strategies that encourage detailed and confident responses.
Based on Yuvinâ€™s progress, I recommend continuing with our current schedule of one 60-minute session per week to maintain consistency and support steady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Yuvinâ€™s progress.
Best,
Rehan Z.
rehan.zaib@revolutionprep.com
+17328105782</t>
  </si>
  <si>
    <t>Evan Sohn</t>
  </si>
  <si>
    <t>Dear Jen and June, 
I hope you are having a great week! I wanted to share an update on Evanâ€™s progress and outline our plan moving forward.
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
Evan has also communicated that he benefits from a balanced pace during sessions, including opportunities for short breaks and more interactive elements like games. Incorporating these has helped support his focus and overall engagement.
Our current short-term goals for Evan include:
* Strengthening reading comprehension through discussion and active participation
* Building focus and stamina during sessions
* Encouraging confidence when sharing ideas and responses
Our long-term goals are:
* Developing strong, independent reading comprehension skills
* Increasing confidence in analyzing and discussing texts
* Building consistent engagement and focus during learning activities
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
Based on Evanâ€™s progress, I recommend continuing with a consistent schedule of 60 minutes a week. 
Please let me know if you have any questions or if there are any adjustments you would like to make to our plan. Iâ€™m happy to schedule a time to talk by phone if that would be helpful. I look forward to continuing to support Evanâ€™s progress.
Best regards,
Rehan</t>
  </si>
  <si>
    <t>Isabella Paddock</t>
  </si>
  <si>
    <t>Dear Isabella and Kym,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
For any upcoming sessions, I believe it would benefit Isabella to be able to simplify functions, interpret exponential equations, and identify the number of solutions in systems of equations using DESMOS.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</si>
  <si>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Aidan Wen</t>
  </si>
  <si>
    <t>Dear Emily,
I hope you are having a great week! I wanted to share an update on Aidanâ€™s progress and outline our plan moving forward.
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
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
Our current short-term goals for Aidan include:
*   Strengthening recall of detailed science and physics concepts
*   Finalizing clear, well-organized cheat sheets for competition use
*   Using review tools effectively by tracking missed questions
Our long-term goals are:
*   Developing strong, independent study habits
*   Increasing confidence when applying knowledge under testing conditions
*   Improving retention of detailed information across science topics
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
Based on Aidanâ€™s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Aidanâ€™s progress.
Best regards, 
Rehan Z.
rehan.zaib@revolutionprep.com
+17328105782</t>
  </si>
  <si>
    <t>JC Lundgren</t>
  </si>
  <si>
    <t>Hi JC and Sonya,
I hope you are having a great spring season. Itâ€™s been great working with you and JC over the past couple of months. I wanted to touch base to share some of the progress weâ€™ve made so far and share my thoughts on the plan moving forward.
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
Session Velocity wise, I think the 2 hours per week is suiting JC very well. Keeping this schedule will allow us to dedicate focused time to improving ACT English performance, particularly punctuation and grammar rules, while maintaining his already strong math skills.
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Please let me know if you have any questions or if there are any adjustments you would like to make to our plan. Iâ€™m happy to schedule a time to talk by phone if that would be helpful. I look forward to supporting JC in his continued academic journey.
Best regards,
Nicholas U.
nicholas.ulfik@revolutionprep.com
+19712582791</t>
  </si>
  <si>
    <t>Evan Klopfenstein</t>
  </si>
  <si>
    <t>Hi Evan and Jessica,
I hope you are having a great spring season. Itâ€™s been great working with you and Evan over the past couple of months. I wanted to touch base to share some of the progress weâ€™ve made so far and share my thoughts on the plan moving forward.
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
Based on Evanâ€™s goals, I recommend maintaining our current schedule of one 60-minute session per week through the April 11th ACT test date, with a strong focus on English and Reading strategies during this time.
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Please let me know if you have any questions or if there are any adjustments you would like to make to our plan. Iâ€™m happy to schedule a time to talk by phone if that would be helpful. I look forward to supporting Evan in his continued academic journey.
Best regards,
Nicholas U.
nicholas.ulfik@revolutionprep.com
+19712582791</t>
  </si>
  <si>
    <t>Devin Tandon</t>
  </si>
  <si>
    <t>Hi Suzanne,
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
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
Feel free to reach out if you have any questions or requests, and if there is anything else I can do to help. You can always contact me directly by text message or e-mail. 
I hope you are having a wonderful day! 
Katherine D.
katherine.dickerson@revolutionprep.com
+12404604249</t>
  </si>
  <si>
    <t>Dear Shang,
I hope you are having a great week! I wanted to share an update on Benâ€™s progress and outline our plan moving forward.
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
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
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
Our current short-term goals for Ben include:
*   Strengthening reading comprehension and question analysis
*   Consistently using the â€œEliminate 3â€ strategy on multiple-choice questions
*   Improving short-answer responses by clearly explaining evidence
Our long-term goals are:
*   Developing strong, independent reading comprehension skills
*   Increasing confidence in explaining thinking with evidence
*   Building consistency and accuracy on state test-style questions
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
Based on Benâ€™s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Benâ€™s progress.
Best,
Rehan Z.
rehan.zaib@revolutionprep.com
+17328105782</t>
  </si>
  <si>
    <t>Sage Heafer</t>
  </si>
  <si>
    <t>Hi Sage and Ian,
I hope you are having a great spring season. Itâ€™s been great working with you and Sage over the past couple of months (years!). I wanted to touch base to share some of the progress weâ€™ve made so far and share my thoughts on the plan moving forward.
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
Sage is doing a good job of keeping on top of his school work, and it seems like our 1 session per week is working out well for him, so I recommend maintaining our current schedule through the end of the school year.
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Please let me know if you have any questions or if there are any adjustments you would like to make to our plan. Iâ€™m happy to schedule a time to talk by phone if that would be helpful. I look forward to supporting Sage in his continued academic journey.
Best regards,â€¨
Nicholas U.
nicholas.ulfik@revolutionprep.com
+19712582791
PS:   We will be updating our tutoring rates on April 18, 2026. To help you get ahead and secure our current pricing for your future tutoring needs, I highly recommend connecting with your advisor toÂ purchaseÂ additionalÂ hours before the change takes place.</t>
  </si>
  <si>
    <t>Arhaan Saini</t>
  </si>
  <si>
    <t>Dear Geeta,
I hope you are having a great week! I wanted to share an update on Arhaanâ€™s progress and outline our plan moving forward.
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
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
Arhaan has been receptive to feedback in both subjects and benefits from slowing down his setup process, writing brief summaries of his reasoning, and refining algebraic steps to increase accuracy and confidence.
Our current short-term goals for Arhaan include:
*   Strengthening accuracy and confidence with text structure and purpose questions
*   Applying the ICO strategy consistently and formalizing written responses
*   Improving clarity and setup when solving nonlinear equations and graphing
Our long-term goals are:
*   Developing strong, independent reading analysis skills
*   Building confidence in explaining reasoning clearly in both reading and math
*   Increasing consistency and accuracy on practice tests and advanced problem sets
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
Based on Arhaanâ€™s progress, I recommend continuing with a consistent weekly tutoring schedule to support steady improvement in both areas. Please reach out with some times that work for Arhaan so we can continue meeting regularly. 
Please let me know if you have any questions or if there are any adjustments you would like to make to our plan. Iâ€™m happy to schedule a time to talk by phone if that would be helpful. I look forward to continuing to support Arhaanâ€™s progress.
Best regards, 
Rehan Z.
rehan.zaib@revolutionprep.com
+17328105782</t>
  </si>
  <si>
    <t>Zachary Larson</t>
  </si>
  <si>
    <t>Hi Zachary and Aimee,
I hope you are having a great spring season. Itâ€™s been great working with you and Zach over the past couple of months. I wanted to touch base to share some of the progress weâ€™ve made so far and share my thoughts on the plan moving forward.
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
With the APs approaching, I think it would be a good idea to try to meet twice per week; once to dedicate solely to AP review, and the other for weekly school work as it arises.  I know Zach is busy, but it's important we start reviewing for the AP exam, as it is only about 5 weeks away.
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Please let me know if you have any questions or if there are any adjustments you would like to make to our plan. Iâ€™m happy to schedule a time to talk by phone if that would be helpful. I look forward to supporting Zach in his continued academic journey.
Best regards,â€¨
Nicholas U.
nicholas.ulfik@revolutionprep.com
+19712582791</t>
  </si>
  <si>
    <t>Andrew Larson</t>
  </si>
  <si>
    <t>Hi Andrew and Aimee,
I hope you are having a great spring season. Itâ€™s been great working with you and Andrew over the past couple of months. I wanted to touch base to share some of the progress weâ€™ve made so far and share my thoughts on the plan moving forward.
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
Like with Zach, I think it is a good idea to aim for 2 one hour sessions per week: one for AP review and one for school work.
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Please let me know if you have any questions or if there are any adjustments you would like to make to our plan. Iâ€™m happy to schedule a time to talk by phone if that would be helpful. I look forward to supporting Andrew in his continued academic journey.
Best regards,â€¨
Nicholas U.
nicholas.ulfik@revolutionprep.com
+19712582791</t>
  </si>
  <si>
    <t>Katherine Ferencz</t>
  </si>
  <si>
    <t>Dear Yelena and Katherine,
I hope you are having a great week. Itâ€™s been great working with you and Katherine over the past couple of weeks. I wanted to reach out with a quick overview of the program so far and where itâ€™s headed.
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
Based on Katherine's goal, I recommend we continue our once weekly sessions at one hour each until she takes the SAT over the summer.
My current goals for Katherine are to be able to identify the most time efficient way to solve some of the harder SAT math questions and to double check her work after each step on the math section.
Please let me know if you have any questions or if there are any adjustments you would like to make to our plan. Iâ€™m happy to schedule a time to talk by phone if that would be helpful. I look forward to supporting Katherine in her continued academic journey.
Best regards,
Zoe S.
zoe.shanley@revolutionprep.com
+16362488201</t>
  </si>
  <si>
    <t>Manaswin Guggilam</t>
  </si>
  <si>
    <t>Dear Sandeep,
I hope you are having a great week! It was nice meeting with you to review Manaswinâ€™s report card, and I wanted to follow up with a summary of our discussion and outline our plan moving forward.
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
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
In writing, Manaswin benefits from structured support when forming sentences and explaining his ideas clearly. We discussed the importance of practicing grammar, punctuation, and phonics consistently, as these skills directly support stronger written responses.
Our current short-term goals for Manaswin include:
*   Strengthening reading comprehension and identifying main ideas and themes
*   Improving writing structure, grammar, and sentence clarity
*   Expanding vocabulary through regular grade-level reading
Our long-term goals are:
*   Developing strong, independent reading comprehension skills
*   Building confidence in writing clearly structured responses
*   Increasing vocabulary knowledge to support reading and writing success
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
Based on Manaswinâ€™s progress, I recommend continuing with a consistent tutoring schedule to support steady improvement in both reading and writing skills.
Please let me know if you have any questions or if there are any adjustments you would like to make to our plan. Iâ€™m happy to schedule a time to talk by phone if that would be helpful. I look forward to continuing to support Manaswinâ€™s progress.
Best regards,  
Rehan</t>
  </si>
  <si>
    <t>Jenna Maddox</t>
  </si>
  <si>
    <t>Dear Jenna and Janice,
I hope you are having a great week so far. I wanted to take a moment to share an update on Jenna's progress over these past few weeks.
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
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
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
To address this, I would like to discuss our plan moving forward:
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
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
Additionally, in response to your inquiry about college essay assistance, I have reached out to your advising contact and informed them of your intention to schedule Jennaâ€™s summer camp to coincide with essay writing support.
Please let me know if you have any questions or if there are any adjustments you would like to make to our plan. Iâ€™m happy to schedule a time to talk by phone if that would be helpful. I am excited to continue supporting Jenna in reaching her goals.
Juan N.
juan.nunez@revolutionprep.com
+17868034378</t>
  </si>
  <si>
    <t>Mangham Pippin</t>
  </si>
  <si>
    <t>Dear Mangham and Trey,
I hope you are having a great week so far! I wanted to take a moment to share an update on Manghamâ€™s progress over the past few weeks.
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
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
I recommend continuing with our two 60 minute classes per week. It is important to emphasize that regular completion of homework and practice tests is the best way to see score improvement.
As the SAT scores are expected to be released around this time, I would be delighted to hear how Mangham performed once you have received them.
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Juan N.
juan.nunez@revolutionprep.com
+17868034378</t>
  </si>
  <si>
    <t>Tatiana Florido</t>
  </si>
  <si>
    <t>Dear Enrique,
I hope you are having a great week! I wanted to share an update on Tatianaâ€™s progress, reflect on her recent March SAT experience, and outline how we are preparing for the upcoming May SAT.
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
Tatiana reported feeling noticeably more confident during the March SAT compared to previous experiences. She was able to recognize common question patterns, apply elimination strategies effectively, and trust her preparation. 
As we shift our focus to the May SAT, our preparation will be more targeted and strategic. We will begin by reviewing her March SAT score report in detail to identify specific question types, content areas, and patterns that still need refinement. From there, we will:
*   Continue reinforcing TRAP and ICARE, with an emphasis on speed and accuracy
*   Target high-frequency grammar and reading question types where incremental gains are most likely
*   Practice timed sections to improve pacing and endurance
*   Review mistakes carefully to identify patterns rather than isolated errors
*   Strengthen consistency across medium- and higher-difficulty questions
Our goal for the May SAT is not only continued score improvement, but also ensuring Tatiana feels confident, prepared, and in control of her test-taking process.
Our current short-term goals for Tatiana include:
*   Analyzing the March SAT results to guide targeted practice
*   Improving accuracy while maintaining a steady pace
*   Strengthening consistency in reading and writing sections
Our long-term goals remain:
*   Continued score growth on the SAT
*   Strong, reliable strategy application under timed conditions
*   Confidence and composure on test day
Based on Tatianaâ€™s progress and upcoming goals, I recommend continuing with a consistent tutoring schedule leading into the May SAT to maintain momentum and fine-tune strategy use.
Please let me know if you have any questions or would like to discuss her March results or May preparation in more detail. Iâ€™m happy to schedule a time to talk by phone if that would be helpful. I look forward to continuing to support Tatiana as she prepares for May.
Best regards, 
Rehan Z.
rehan.zaib@revolutionprep.com
+17328105782</t>
  </si>
  <si>
    <t>Eliza Hicks</t>
  </si>
  <si>
    <t>Hi Margaret,
I hope you are having a great March so far! I wanted to quickly check in with you about Elizaâ€™s recent progress as well as a plan for moving forward.
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Best regards,
Jessica P.
jessica.peterson@revolutionprep.com
+17208831978</t>
  </si>
  <si>
    <t>Rigved Nehere</t>
  </si>
  <si>
    <t>Dear Rigved and Vrushali,
I hope you are having a great week so far! I wanted to take a moment to share an update on Rigvedâ€™s progress over the past week.
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
For any upcoming sessions, I believe it would benefit Rigved to be able to apply trigonometry ratios to find missing values in triangles and to continue using iCARE to answer Central Idea/Detail questions.
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Please let me know if you have any questions or if there are any adjustments you would like to make to our plan. Iâ€™m happy to schedule a time to talk by phone if that would be helpful. I am excited to continue supporting Rigved in reaching his goals.
Juan N.
juan.nunez@revolutionprep.com
+17868034378</t>
  </si>
  <si>
    <t>Eoin O'Rourke</t>
  </si>
  <si>
    <t>Dear The O'Rourke Family,
I hope you're doing well! Itâ€™s been a pleasure working with you and Eoin over the past couple of months. Since itâ€™s been a little while, I wanted to touch base, share some of the progress he has made, and offer a few thoughts on our plan moving forward.
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
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
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
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
Please donâ€™t hesitate to reach out if you have any questions or would like to adjust our plan. Iâ€™m also happy to schedule a call if that would be helpful. I look forward to continuing to support Eoin in his academic journey!
Warm regards,
Dehavion Knight
Dehavion K.
dehavion.knight@revolutionprep.com
+13214437242</t>
  </si>
  <si>
    <t>Trenton Noel</t>
  </si>
  <si>
    <t>Dear Mrs. Mayo,
I hope you're doing well! Itâ€™s been a pleasure working with you and Trenton over the past few months. I wanted to touch base to share some of the progress he has made so far and outline my thoughts on our plan moving forward.
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
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
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
Best regards,
Dehavion Knight
Dehavion K.
dehavion.knight@revolutionprep.com
+13214437242</t>
  </si>
  <si>
    <t>John Roddy</t>
  </si>
  <si>
    <t>Dear Mrs. Roddy,
I hope you're doing well! Itâ€™s been a pleasure working with you and John over the past few months. I wanted to touch base to share some of the progress he has made so far and outline my thoughts on our plan moving forward.
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
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
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
Please donâ€™t hesitate to reach out if you have any questions or would like to discuss any changes to the plan. Iâ€™m also happy to schedule a phone call if that would be helpful. I look forward to continuing to support John in his academic journey!
Warm regards,
Dehavion Knight
Dehavion K.
dehavion.knight@revolutionprep.com
+13214437242</t>
  </si>
  <si>
    <t>Justin Anderson</t>
  </si>
  <si>
    <t>Dear Anderson Family,
I hope you're doing well! Itâ€™s been a pleasure working with you and Justin over the past couple of months. Since itâ€™s been a little while, I wanted to touch base to share some of the progress he has made and offer a few thoughts on our plan moving forward.
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
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Justin in his academic journey!
Best regards,
Dehavion Knight
Dehavion K.
dehavion.knight@revolutionprep.com
+13214437242</t>
  </si>
  <si>
    <t>Claire Stanislaus</t>
  </si>
  <si>
    <t>Hi Claire and Karine,
Claire has been doing great work this semester, so I wanted to take a brief moment to review some of her successes.
Claire's Goals and Achievements
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
Recommendations for Claire Moving Forward
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
Meeting weekly for hour sessions has been working well for Claire. I recommend that she continue this schedule during the remaining weeks of this academic school year.
Claire has been doing great! Please feel free to reach out if you have any questions!
Thanks,
Lisa
Lisa B.
lisa.bartle@revolutionprep.com
+19282273668</t>
  </si>
  <si>
    <t>Peter Zeitz</t>
  </si>
  <si>
    <t>Dear Corazon, 
I hope you are having a great week! I wanted to share an update on Peterâ€™s recent progress and highlight the great work he has been doing in our sessions.
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
Peter was engaged during activities and responded well to repetition and practice. His confidence has been growing as he becomes more familiar with letter names and sounds, which is an important foundation for early reading skills.
Our current short-term goals for Peter include:
*   Continuing to strengthen recognition of uppercase and lowercase letters
*   Reinforcing vowel sounds and beginning to connect them to simple words
*   Building confidence through consistent practice and repetition
Our long-term goals are:
*   Developing strong phonics foundations
*   Increasing letterâ€“sound fluency
* reviewing digraphs and increase fluency in pronouncing words
Moving forward, we will continue practicing vowel sounds, reviewing consonant letters, and incorporating fun, interactive activities to reinforce learning. I will gradually introduce blending sounds as Peter becomes more confident with letter recognition as he is struggling with it.
Based on Peterâ€™s progress, I recommend continuing with consistent sessions to help reinforce these foundational skills and support steady growth.
Please let me know if you have any questions or if there are any specific areas youâ€™d like me to focus on. Iâ€™m happy to schedule a time to talk by phone if that would be helpful. I look forward to continuing to support Peterâ€™s learning.
Best regards,  
Rehan Z.
rehan.zaib@revolutionprep.com
+17328105782</t>
  </si>
  <si>
    <t>Dear Anderson Family,
I hope you're doing well! Itâ€™s been a pleasure working with you and Jeâ€™vis over the past couple of months. Since itâ€™s been a little while, I wanted to touch base to share some of the progress he has made and offer a few thoughts on our plan moving forward.
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Jeâ€™vis in his academic journey!
Best regards,
Dehavion Knight
Dehavion K.
dehavion.knight@revolutionprep.com
+13214437242</t>
  </si>
  <si>
    <t>Madeline Chen</t>
  </si>
  <si>
    <t>Dear Phuong,
I hope you're having a good week. I wanted to share a progress update on Madeline and outline some thoughts on how we can best support her moving forward in AP Precalculus.
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
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
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
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
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
If you'd like to continue working together toward these goals, you can redeem additional credits through your Bright Horizons portal. After redeeming the credits, you'll receive an email from Revolution Prep with instructions for adding the hours to Madeline's account.
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Please feel free to reach out if you have any questions or would like to talk through Madeline's progress in more detail. I'd be happy to schedule a time to connect. I've really enjoyed working with Madeline and would be glad to continue supporting her.
Best regards,
Zach
Zach M.
zach.mcfatridge@revolutionprep.com
+17572987511</t>
  </si>
  <si>
    <t>Arianna Amador</t>
  </si>
  <si>
    <t>Dear Mrs. Amador,
I hope you're doing well! Itâ€™s been a pleasure working with you and Arianna over the past few months. I wanted to touch base to share some of the progress she has made so far and outline my thoughts on our plan moving forward.
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
Our current short-term goals for Arianna include broadening her vocabulary and improving her spelling. Our overall goal remains to strengthen her comprehension and continue developing strategies that will enhance both her math and reading skills.
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
Warm regards,
Dehavion Knight
Dehavion K.
dehavion.knight@revolutionprep.com
+13214437242</t>
  </si>
  <si>
    <t>Jacob Whitehead</t>
  </si>
  <si>
    <t>Dear Mrs. Whitehead,
I hope you're doing well! Itâ€™s been a pleasure working with you and Jacob over the past few months. I wanted to touch base to share some of the progress he has made so far and outline my thoughts on our plan moving forward.
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
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
Best regards, 
Dehavion Knight 
Dehavion K.
dehavion.knight@revolutionprep.com
+13214437242</t>
  </si>
  <si>
    <t>Dear Mrs. Nepomuceno,
I hope you're doing well! Itâ€™s been a pleasure working with you and Celina over the past couple of months. Since itâ€™s been a little while, I wanted to touch base to share some of the progress she has made and offer a few thoughts on our plan moving forward.
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
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Celina in her academic journey!
Best regards,
Dehavion Knight
Dehavion K.
dehavion.knight@revolutionprep.com
+13214437242</t>
  </si>
  <si>
    <t>Simmony Gordon</t>
  </si>
  <si>
    <t>Dear Mrs. Gordon,
I hope you're doing well! Itâ€™s been a pleasure working with you and Simmony over the past few months. I wanted to touch base to share some of the progress she has made so far and outline my thoughts on our plan moving forward.
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
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
Best regards,
Dehavion Knight
Dehavion K.
dehavion.knight@revolutionprep.com
+13214437242</t>
  </si>
  <si>
    <t>Brayden Williams</t>
  </si>
  <si>
    <t>Dear Mrs. Williams,
I hope you're doing well! Itâ€™s been a pleasure working with you and Brayden over the past couple of months. Since itâ€™s been a little while, I wanted to touch base to share some of the progress he has made and offer a few thoughts on our plan moving forward.
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
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
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Brayden in his academic journey!
Best regards,
Dehavion Knight
Dehavion K.
dehavion.knight@revolutionprep.com
+13214437242</t>
  </si>
  <si>
    <t>Sabrina Weiler</t>
  </si>
  <si>
    <t>Dear Weiler Family,
I hope you're doing well! Itâ€™s been a pleasure working with you and Sabrina over the past few months. I wanted to touch base to share some of the progress she has made so far and outline my thoughts on the plan moving forward.
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Sabrina is to prepare her for her next exam and work to increase and maintain her grade. The overall goal remains to help her comprehend, retain, and apply AP Biology concepts throughout the school year and as she prepares for her end-of-year exam.
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
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Sabrina in her academic journey!
Best regards,
Dehavion Knight
Dehavion K.
dehavion.knight@revolutionprep.com
+13214437242</t>
  </si>
  <si>
    <t>Alejandra Sarmiento</t>
  </si>
  <si>
    <t>Dear Monica,
I hope you are having a great week! I wanted to share an update on Alejandraâ€™s progress and highlight the strong work she has been doing in our recent sessions.
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
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
Our current short-term goals for Alejandra include:
*   Improving accuracy and efficiency when simplifying radical expressions
*   Strengthening algebraic manipulation skills when solving for variables
*   Continuing to build confidence with Algebra 2 concepts
Our long-term goals are:
*   Developing consistent problem-solving strategies
*   Increasing confidence and independence in Algebra 2
*   Maintaining a positive and engaged approach to challenging material
Moving forward, I will continue providing structured practice with radicals and algebraic expressions while gradually increasing problem complexity. We will also continue working on confidence-building by reinforcing successful strategies and reviewing mistakes constructively.
Based on Alejandraâ€™s progress, I recommend continuing with her current tutoring schedule to support consistent growth and confidence.
Please let me know if you have any questions or if you would like to discuss Alejandraâ€™s progress in more detail. Iâ€™m happy to schedule a time to talk by phone if that would be helpful. I look forward to continuing to support her learning.
Best regards,  
Rehan Z.
rehan.zaib@revolutionprep.com
+17328105782</t>
  </si>
  <si>
    <t>Emma Johnson</t>
  </si>
  <si>
    <t>Dear Mrs. Johnson,
I hope you're doing well! Itâ€™s been a pleasure working with you and Emma over the past few months. I wanted to touch base to share some of the progress she has made so far and outline my thoughts on the plan moving forward.
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Emma is to strengthen her understanding of mitosis and work to raise her grade. The overall goal remains to help her comprehend, retain, and apply Biology concepts throughout the school year and as she prepares for her end-of-year exam.
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
Please donâ€™t hesitate to reach out if you have any questions or would like to adjust our plan. Iâ€™d also be happy to schedule a quick phone call to discuss things further if that would be helpful. I look forward to continuing to support Emma in her academic journey!
Best regards,
Dehavion Knight 
Dehavion K.
dehavion.knight@revolutionprep.com
+13214437242</t>
  </si>
  <si>
    <t>Ariyah Lewis</t>
  </si>
  <si>
    <t>Dear Mrs. Lewis,
I hope you're doing well! Itâ€™s been a pleasure working with you and Ariyah over the past few months. I wanted to touch base to share some of the progress she has made so far and outline my thoughts on the plan moving forward.
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
Our current short-term goals for Ariyah include broadening her vocabulary and perfecting her spelling. The overall goal remains to develop her critical thinking skills, strengthen her ability to decode words, and enhance her reading comprehension.
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
Please let me know if you have any questions or if there are any adjustments you would like to make to our plan. Iâ€™m happy to schedule a time to talk by phone if that would be helpful. I look forward to continuing to support Ariyah in her academic journey!
Best regards,
Dehavion Knight
Dehavion K.
dehavion.knight@revolutionprep.com
+13214437242</t>
  </si>
  <si>
    <t>Matthew Kotlyar</t>
  </si>
  <si>
    <t>Dear Julya,
I hope you're having a good week. I wanted to reach out to share an update on Matthew's progress in Geometry and outline a plan to support him moving forward.
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
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
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
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
At the moment, I do not see additional sessions scheduled, so I would recommend confirming a consistent weekly time as soon as possible to avoid gaps in support.
If you'd like to continue working together toward these goals, you can redeem additional credits through your Bright Horizons portal. After you redeem the credits, you'll receive an email from Revolution Prep with instructions for adding the hours to Matthew's account.
Please feel free to reach out if you'd like to discuss this in more detail or if it would be helpful to talk through a plan by phone. I'm happy to coordinate on scheduling and next steps, and I want to make sure we're giving Matthew the support he needs at this point in the year.
Best regards,
Zach
Zach M.
zach.mcfatridge@revolutionprep.com
+17572987511</t>
  </si>
  <si>
    <t>Elliott DeBatt</t>
  </si>
  <si>
    <t>Dear Mrs. DeBatt,
I hope you're doing well! Itâ€™s been a pleasure working with you and Elliot over the past few months. I wanted to touch base to share some of the progress he has made so far and outline my thoughts on the plan moving forward.
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
Our current short-term goals for Elliot include broadening his vocabulary and perfecting his spelling. The overall goal remains to develop his critical thinking skills, strengthen his ability to decode words, and enhance his reading comprehension.
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
Please let me know if you have any questions or if there are any adjustments you would like to make to our plan. Iâ€™m happy to schedule a time to talk by phone if that would be helpful. I look forward to continuing to support Elliot in his academic journey!
Best regards,
Dehavion Knight
Dehavion K.
dehavion.knight@revolutionprep.com
+13214437242</t>
  </si>
  <si>
    <t>Ethan Zhang</t>
  </si>
  <si>
    <t>Dear Peneople and Ge,
I hope you are having a great week! I wanted to share an update on Ethanâ€™s progress and outline our focus moving forward.
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
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
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
Our current short-term goals for Ethan include:
*   Continuing to improve consistency and accuracy in SAT math, especially geometry and constants
*   Strengthening use of the ICARE strategy for reading passages
*   Applying annotation strategies consistently to improve comprehension and focus
Our long-term goals are:
*   Building strong, reliable SAT test-taking strategies
*   Increasing confidence and efficiency under timed conditions
*   Achieving continued score improvement through targeted practice
Moving forward, I will continue providing focused SAT practice, timed sections, and strategy reinforcement in both math and reading. We will also review mistakes carefully to identify patterns and fine-tune Ethanâ€™s approach.
Based on Ethanâ€™s progress, I recommend continuing with a consistent tutoring schedule to maintain momentum and support steady improvement.
Please let me know if you have any questions or if you would like to discuss Ethanâ€™s progress in more detail. Iâ€™m happy to schedule a time to talk by phone if that would be helpful. I look forward to continuing to support Ethanâ€™s preparation.
Best regards,  
Rehan Z.
rehan.zaib@revolutionprep.com
+17328105782</t>
  </si>
  <si>
    <t>Jacob Li</t>
  </si>
  <si>
    <t>Dear Team Jacob,
I hope you're having a good week. I wanted to share a progress update on Jacob and outline how I think we can best support him moving forward with his ISEE preparation.
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
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
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
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
If you'd like to continue working together toward these goals, you can redeem additional credits through your Bright Horizons portal. After redeeming the credits, you'll receive an email from Revolution Prep with instructions for adding the hours to Jacob's account.
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
Best regards,
Zach
Zach M.
zach.mcfatridge@revolutionprep.com
+17572987511</t>
  </si>
  <si>
    <t>Gisella Herb</t>
  </si>
  <si>
    <t>Dear Ali,
I hope this email finds you well. I wanted to touch base regarding Gisella's recent progress and discuss a plan moving forward.
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
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Based on Gisellaâ€™s goals, I recommend adding 60 minutes per week for a total of two one-hour sessions until the next unit test. We will use one class each week to focus on the topic for the week, and one hour to work on the geometry section of the review packet for the exam. 
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You have 5.5 unscheduled hours that you can schedule whenever it is convenient.  
Please let me know if you have any questions or if you have any additional insights that might be helpful for me to consider in my work with Gisella. Iâ€™m happy to schedule a time to talk by phone as well. I am committed to helping Gisella work towards her long-term goals.
Best regards,
Nicole Bishop
nicole.bishop@revolutionprep.com
+14343163151</t>
  </si>
  <si>
    <t>Julian Zhang</t>
  </si>
  <si>
    <t>Dear Peneople and Ge,
I hope you are having a great week. I wanted to share an update on Julianâ€™s progress and outline our current focus and recommendations moving forward.
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
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
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
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
Our short-term goals are to help Julian stabilize and improve his grades in AP Language and Precalculus while building stronger study habits and consistency. Long-term, the goal is to return to SAT preparation once his academic foundation is steadier.
I recommend that Julian continue focusing on his schoolwork while we increase the consistency and structure of tutoring sessions. By doing this now, we can help him regain momentum and put him in a strong test optimization position before the June or August SAT.
Please let me know if you have any questions or would like to discuss this plan further. Iâ€™m happy to schedule a time to talk by phone if that would be helpful. I look forward to continuing to support Julian.
Best regards, 
Rehan Z.
rehan.zaib@revolutionprep.com
+17328105782</t>
  </si>
  <si>
    <t>Dylan Martin</t>
  </si>
  <si>
    <t>Good evening, Martin family! I wanted to update you on Dylan's progress.
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
Dylan at times is a little difficult to engage, but he does remain participatory in each session. He has also been able and willing to clearly communicate which topics need study, but please definitely let me know if you have specific topics in mind to review.
At the moment, 1-hourly session per week per topic seems to be adequate, and I don't see a need to increase that pace. Please let me know if you have any questions or concerns about our progress or plan. I am reliably available by text or email, but also by phone or Zoom if needed.
Have a good weekend!
Eddie C.
eddie.cayia@revolutionprep.com
+18037278636</t>
  </si>
  <si>
    <t>Kole D'Agostino</t>
  </si>
  <si>
    <t>Dear Kara,
I hope you're having a good week. I wanted to share a progress update for Kole and outline the plan as we move toward his upcoming SAT.
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
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
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
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
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
Based on the current timeline, June is a reasonable test date, and we can use the next several weeks to prepare intentionally for that sitting. After the next practice test, I'll be able to refine our focus further and give a clearer projection of where he stands relative to his goal.
In the short term, our goals are to improve accuracy in the identified high-yield areas and ensure Kole is consistently applying strategies under timed conditions. The overall goal remains reaching or approaching a 1400 through steady, targeted improvement.
Additionally, I noticed that there are currently 6 hours remaining that have not yet been scheduled. I recommend getting those sessions on the calendar soon so we can maintain consistent momentum leading up to the June test.
Please let me know if you have any questions or if you'd like to talk through the plan in more detail. I'm happy to schedule a call if that would be helpful. I'm looking forward to continuing to work with Kole and helping him build toward his goal.
Best regards,
Zach
Zach M.
zach.mcfatridge@revolutionprep.com
+17572987511</t>
  </si>
  <si>
    <t>Nora Erdos</t>
  </si>
  <si>
    <t>Dear Tina,
I hope you are having a great start to your spring. Itâ€™s been great working with you and Nora over the past couple of weeks! I wanted to touch base to share some of the progress weâ€™ve made so far, and to share my thoughts on the plan moving forward.
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
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his continued academic journey.
Best regards,
John L.
john.licitra@revolutionprep.com
+14144652710</t>
  </si>
  <si>
    <t>Akshara Nataraj</t>
  </si>
  <si>
    <t>Dear Nataraj,
I hope you are having a great start to your spring. Itâ€™s been great working with you and Akshara over the past couple of weeks! I wanted to touch base to share some of the progress weâ€™ve made so far, and to share my thoughts on the plan moving forward.
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
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Akshara in her continued academic journey.
Best regards,
John L.
john.licitra@revolutionprep.com
+14144652710</t>
  </si>
  <si>
    <t>Maddy Mogil</t>
  </si>
  <si>
    <t>Dear Jill,
I hope you are having a great spring. Itâ€™s been great working with you and Maddy over the past couple of months. I wanted to reach out with a quick overview of the program so far and where itâ€™s headed.
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
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
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
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
If you'd like to continue working together on achieving these goals, you can redeem more credits (as needed)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Maddy in their continued academic journey.
Best regards,
Daniel E.
daniel.esquivel-reynoso@revolutionprep.com
+18057085060</t>
  </si>
  <si>
    <t>Dear William,
I hope this email finds you well. I wanted to touch base regarding Scott's recent progress and discuss a plan moving forward.
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
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
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
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
If you'd like to continue working together on achieving these goals, you can easily use this link to add the hours to your account today: https://my.revolutionprep.com/s/F3nBM96UlA.
Please let me know if you have any questions or if you have any additional insights that might be helpful for me to consider in my work with Scott. Iâ€™m happy to schedule a time to talk by phone as well. I am committed to helping Scott work towards his long-term goals.
Best regards,
Cheyanne J.
cheyanne.jones@revolutionprep.com
+17193935674</t>
  </si>
  <si>
    <t>Ivan Ling</t>
  </si>
  <si>
    <t>Hi Rui,
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
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
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
Please let me know if you have any questions or if there are any adjustments you would like to make to our plan. Iâ€™m happy to schedule a time to talk by phone if that would be helpful. I am here to support Ivan and ensure he has the best possible chance to succeed.
Best,
John L.
john.licitra@revolutionprep.com
+14144652710</t>
  </si>
  <si>
    <t>Brian Teubner</t>
  </si>
  <si>
    <t>Dear Camille, 
I hope youâ€™re having a wonderful week! As we get closer to Brianâ€™s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
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
After the test, Iâ€™ll carefully review the results and debrief the experience with Brian. Iâ€™ll follow up with you in my next update with key takeaways, progress highlights, and a clear plan for what weâ€™ll focus on moving forward.
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Please let me know if you have any questions or if there are any adjustments you would like to make to our plan. Iâ€™m happy to schedule a time to talk by phone if that would be helpful. I am excited to continue supporting Brian in reaching their goals. 
Best regards, 
Trevor F.
trevor.ferguson@revolutionprep.com
+15592748786</t>
  </si>
  <si>
    <t>Nishanth Bangalore</t>
  </si>
  <si>
    <t>Dear Kedar, 
I hope you are having a great Spring. Itâ€™s been great working with you and Nishanth over the past couple of months. I wanted to reach out with a quick overview of the program so far and where itâ€™s headed. 
I have seen significant improvements in Nishanth's understanding of intermolecular forces, graphing logarithmic and exponential functions, solving compound interest word problems, and understanding the complexities of gas and liquid stoichiometry. 
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
Please let me know if you have any questions or if there are any adjustments you would like to make to our plan. Iâ€™m happy to schedule a time to talk by phone if that would be helpful. I look forward to supporting Nishanth in their continued academic journey. 
Best regards, 
Trevor F.
trevor.ferguson@revolutionprep.com
+15592748786</t>
  </si>
  <si>
    <t>Samantha Drabkin</t>
  </si>
  <si>
    <t>Dear Avi, 
I hope you are having a great Spring. Itâ€™s been great working with you and Sam over the past couple of months. I wanted to reach out with a quick overview of the program so far and where itâ€™s headed. 
I have seen significant improvements in Sam's understanding of the connectiveness of AP Environmental Science, her understanding of the vocabulary of AP Psychology, and the use of proportions to solve similar triangle problems. 
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
Please let me know if you have any questions or if there are any adjustments you would like to make to our plan. Iâ€™m happy to schedule a time to talk by phone if that would be helpful. I look forward to supporting Sam in their continued academic journey. 
Best regards, 
Trevor F.
trevor.ferguson@revolutionprep.com
+15592748786</t>
  </si>
  <si>
    <t>Leah Grenier</t>
  </si>
  <si>
    <t>Dear Jacqueline,
I hope you are having a great spring. Itâ€™s been great working with you and Leah over the past couple of months. I wanted to reach out with a quick overview of the program so far and where itâ€™s headed.
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
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
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
You currently have more than enough hours to schedule out more sessions in May and June. Please book those times on my calendar as soon as you can because May is a high-demand time period and it might be hard to find time on my calendar otherwise. 
Please let me know if you have any questions or if there are any adjustments you would like to make to our plan. Iâ€™m happy to schedule a time to talk by phone if that would be helpful. I look forward to supporting Leah in her continued academic journey.
Best regards,
Daniel E.
daniel.esquivel-reynoso@revolutionprep.com
+18057085060</t>
  </si>
  <si>
    <t>Ava Castillo</t>
  </si>
  <si>
    <t>Hi Lisa,
I hope youâ€™re doing well!
I wanted to reach out regarding Avaâ€™s tutoring sessions. Iâ€™ve noticed that she hasnâ€™t yet attended any of the scheduled sessions, and I wanted to check in to see how I can best support getting things started.
Consistent attendance is really important so we can begin making progress toward her goals, and I would love to start working with Ava as soon as possible.
Based on her goals, I recommend beginning with one 60-minute session per week so we can build a strong foundation and establish a steady routine. Once we get started, we can always adjust the schedule as needed to best support her progress.
If there are any scheduling conflicts or anything else getting in the way, Iâ€™m more than happy to help find a time that works better for you.
Please let me know how youâ€™d like to move forward or if youâ€™d like to set up a time to connect!
Best regards,
Chelsea K.
chelsea.kobea@revolutionprep.com
+18326148404</t>
  </si>
  <si>
    <t>Nash Maheshwari</t>
  </si>
  <si>
    <t>Hi Nash, Sarah, and Vinay,
I hope you are all doing well! It has truly been a pleasure working with Nash throughout this processâ€”he has been thoughtful, engaged, and consistently motivated to improve, which has made our sessions both productive and enjoyable.
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
I am very much looking forward to hearing how his scores turn out!
If Nash would like support with any upcoming classes, homework, or decides to take the SAT again in the future, I would be more than happy to continue working together.
Thank you againâ€”it has been a pleasure working with Nash, and I hope you all have a wonderful rest of your week!
Thanks!
Cara R.
Cara R.
cara.mclaughlin@revolutionprep.com
+16056596774</t>
  </si>
  <si>
    <t>Keegan Costa</t>
  </si>
  <si>
    <t>Hi Keegan, Ray, and Lara,
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
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
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
I recommend maintaining a consistent weekly session velocity so we can continue building skills, reviewing practice test data, and refining strategies in a structured way. We are happy to support Keegan across all sections and adapt sessions based on his needs as we progress.
Please feel free to reach out with any questions, scheduling preferences, or if you would like to discuss testing timelines in more detail. Weâ€™re excited to continue working with Keegan and help him achieve the best possible outcome.
I hope you both have a wonderful week, and we look forward to continuing our work together!
Thanks!
Cara
Cara R.
cara.mclaughlin@revolutionprep.com
+16056596774</t>
  </si>
  <si>
    <t>Danny James</t>
  </si>
  <si>
    <t>Hi Danny and Sarah,
I hope you are both doing well and having a great weekend. It has been a pleasure continuing to work with Dannyâ€”he brings a great attitude to each session, and itâ€™s clear that he is consistently putting in the effort needed to succeed.
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
Danny currently has 20 hours scheduled out, and I recommend maintaining our current session velocity, as it is working very well for him. His consistency with both sessions and homework completion is a major strength and will be key in continuing to build toward his goal score .
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
Over the next two weeks, Danny will also complete a full-length practice examâ€”RevolutionPrep Practice Test 11SDâ€”as homework. This will allow us to measure progress, identify any remaining gaps, and continue fine-tuning strategies ahead of future testing.
Overall, Danny is in an excellent position, and if he continues at this level of consistency and engagement, he is on a strong trajectory for success.
Please feel free to reach out with any questions, scheduling needs, or if there is anything specific you would like us to prioritize. I am always happy to support however I can.
I hope you both have a wonderful week, and I look forward to continuing our work together!
Thanks!
Cara R.
Cara R.
cara.mclaughlin@revolutionprep.com
+16056596774</t>
  </si>
  <si>
    <t>Hi Bailey and Carolmarie,
I hope you are both doing well! It has truly been a pleasure working with Baileyâ€”she has been consistently engaged, thoughtful, and hardworking throughout our time together, and Iâ€™ve really enjoyed seeing her growth.
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
Bailey currently has 11.5 hours remaining in her bank, all of which are unscheduled. I look forward to seeing her scores and celebrating her hard work!
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
Thank you againâ€”it has been a pleasure working with Bailey, and I hope you all have a wonderful week!
Thanks!
Cara R.
Cara R.
cara.mclaughlin@revolutionprep.com
+16056596774</t>
  </si>
  <si>
    <t>Ivy Cohn</t>
  </si>
  <si>
    <t>Hi Ivy and Dorothy,
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
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
Additionally, Ivy should complete the 12SD practice test on the RevolutionPrep platform as soon as possible, ideally before our next session, so we can review results and target any remaining gaps.
Please feel free to reach out if there are any scheduling updates, upcoming deadlines, or additional priorities you would like me to factor into our work.
Thanks!
Cara R.
Cara R.
cara.mclaughlin@revolutionprep.com
+16056596774</t>
  </si>
  <si>
    <t>Katie Ceresini</t>
  </si>
  <si>
    <t>Hi Katie and Heather,
I hope you are both doing well! It has been wonderful working with Katieâ€”she continues to show strong engagement, consistently completes her homework, and does an excellent job asking thoughtful clarifying questions, which has really supported her growth.
Katie currently has 14 hours remaining in her bank, with 2 hours unscheduled. I recommend maintaining our current velocity to ensure continued progress and consistency in her preparation.
As we continue moving forward, Katie will need to take another full-length ACT practice test soon to reassess progress, build stamina, and help guide our next phase of targeted prep.
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
Thank you again for your continued supportâ€”Katie has been a pleasure to work with, and Iâ€™m excited to continue helping her reach her goals! Please feel free to reach out with any questions or scheduling needs.
Thanks!
Cara R.
Cara R.
cara.mclaughlin@revolutionprep.com
+16056596774</t>
  </si>
  <si>
    <t>Paulina Bremm</t>
  </si>
  <si>
    <t>Hi everyone!
Just checking in with a progress update on the last couple months of sessions with Paulina. As always, please feel free to reach out with any questions!
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
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
As always, I really appreciate Paulinaâ€™s efforts and engagement in our sessions, and itâ€™s been great working with her this semester! Iâ€™ll see you on Wednesday!
Julie B.
julie.byrom@revolutionprep.com
+15129250963</t>
  </si>
  <si>
    <t>Emery Tomelden</t>
  </si>
  <si>
    <t>Hi Emery and Stephanie,
I hope you are both doing well and having a great week. It has been wonderful continuing to work with Emeryâ€”she brings strong focus and thoughtfulness to each session, and it is clear she is putting in consistent effort across both Math and Reading &amp;amp; Writing.
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
From a program standpoint, Emery currently has 34 hours remaining, with 15 unscheduled, and I recommend maintaining our current session velocity. Consistency will be especially important as we continue preparing for upcoming testing and building toward her goal score.
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
Overall, Emery is making strong progress and is in a great position to continue improving with steady practice and consistency.
Please feel free to reach out with any questions, scheduling preferences, or if there is anything specific you would like us to prioritize. I am always happy to support however I can.
I hope you both have a wonderful week, and I look forward to continuing our work together!
Thanks!
Cara R
Cara R.
cara.mclaughlin@revolutionprep.com
+16056596774</t>
  </si>
  <si>
    <t>Mia Bishop</t>
  </si>
  <si>
    <t>Hi Mia and Annika,
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
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
Iâ€™m excited to keep helping Mia prepare for the May test, and Iâ€™m hopeful that the March results will reflect the progress she has been making. Please feel free to reach out with any questions or if you would like to schedule the remaining unscheduled hours.
Thanks!
Cara R.
Cara R.
cara.mclaughlin@revolutionprep.com
+16056596774</t>
  </si>
  <si>
    <t>Carli Hollowell</t>
  </si>
  <si>
    <t>Hi Carli and Blair,
I hope you are both doing well and that everything has been going smoothly. It has been great working with Carliâ€”she has been consistently engaged in sessions and is putting in strong effort, which is great to see as we continue building toward her testing goals.
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
Carli currently has 8 hours remaining in her tutoring bank, with 3 hours still unscheduled. I recommend maintaining a consistent weekly session velocity to ensure steady progress, especially as we continue building toward upcoming test dates.
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
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
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
Please feel free to reach out with any questions, scheduling preferences, or if there is anything specific you would like us to prioritize. I am always happy to adjust our approach to best support Carliâ€™s goals.
I hope you both have a wonderful week, and I look forward to continuing our work together!
Thanks!
Cara R.
Cara R.
cara.mclaughlin@revolutionprep.com
+16056596774</t>
  </si>
  <si>
    <t>Lewis Macintyre</t>
  </si>
  <si>
    <t>Dear Lewis and Jayne,
Itâ€™s been great working with you and Lewis over the past couple of months. I wanted to share what weâ€™ve been working on so far in preparation for Lewis's SAT exam.
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Lewis in his continued academic journey. 
Best regards, 
Saahithi P.
saahithi.punnam@revolutionprep.com
+14802442534</t>
  </si>
  <si>
    <t>Dear Elena,
Itâ€™s been great working with you and Sasha over the past couple of months. I knew it's been a while since Sasha and I have had a session together, but I wanted to share what weâ€™ve worked on so far in preparation for Sasha's SAT exam.
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Sasha in her continued academic journey. 
Best regards, 
Saahithi P.
saahithi.punnam@revolutionprep.com
+14802442534</t>
  </si>
  <si>
    <t>Hi everyone!
Just wanted to check in as Akaash and continue our sessions for the rest of the school year with some thoughts on progress and upcoming meetings. Happy to answer any questions via email or set up a time to chat later this week, just let me know!
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
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
Itâ€™s been great working with Akaash again this semester, please feel free to reach out with any questions!
Julie B.
julie.byrom@revolutionprep.com
+15129250963</t>
  </si>
  <si>
    <t>Hello Rosellen,
I am glad to hear that Daniel managed to match his highest score on the official exam, and his highest math score ever! 
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With Daniel's scores being so close, I would not recommend focusing on one section over the other. This strategy makes the most sense if one of the sections is at a level to use as the superscore. As Daniel is now in the "elite"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Between now and the May exam, I recommend studying for the test weekly as we did prior to taking this exam as keeping everything fresh and practice is the best way forward; the brain is just like any other muscle and needs regular practice.
I hope I answered your questions. If I missed any, please do not hesitate to reach out and I am also happy to schedule a call to talk about any of this in more detail. 
Thank you and stay safe,
Myles Oldroyd
Professional Tutor, Revolution Prep
myles.oldroyd@revolutionprep.com | www.revolutionprep.com | 530-443-4701
Better Results. Less Stress. 
From: Danny Boylan 
Sent: Friday, March 27, 2026 9:58 AM
To: Myles Oldroyd 
Subject: Daniel's March SAT score and next steps
Hi Myles,
Hope you're well!
First of all, I wanted to thank you for all your updates and efforts in preparing Daniel for the SAT; he enjoyed your sessions together and felt confident and prepared for the March test.
He received of score of 1410 (Math-700 English-710) and we are very happy with the results!
Daniel is registered to take the May 2 test. I have a few questions about the next steps.
The Junior parents Whats app group is blowing up about how the March test is the most difficult since it's the first test of the year and new types of questions are added...is that true and does that change how Daniel should prepare over the month of April?
Also, because of the super-scoring, should he focus of one subject more than the other for May and then focus on the other subject for the next test? (another hot topic on the parent group!)
I know Daniel has 3 unused hours of tutoring time left. Please let me know what your expert opinion is about how he should proceed. He'd like to push his score to at least 1450 (that seems to be the magic number for some schools he's interested in) if that's possible.
Thanks so much,
Rosellen
Myles O.
myles.oldroyd@revolutionprep.com
+15304434701</t>
  </si>
  <si>
    <t>Kaveesha Swargam</t>
  </si>
  <si>
    <t>Dear Rani,
Itâ€™s been great working with you and Kaveesha over the past few weeks. I wanted to share what weâ€™ve been working on so far in preparation for Kaveesha's ACT exam.
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Since Kaveesha is achieving her goals, I recommend we continue with one 60 minute class per week. We will continue to work on difficult math concepts, such as word problems and matrices. 
Please let me know if you have any questions or if there are any adjustments you would like to make to our plan. I'm also available to schedule a time to talk by phone if that would be helpful. I am happy to support Kaveesha in her continued academic journey. 
Best regards, 
Saahithi P.
saahithi.punnam@revolutionprep.com
+14802442534</t>
  </si>
  <si>
    <t>Michael Peysakhov</t>
  </si>
  <si>
    <t>Dear Zorik,
I hope you are having a great start to the new year. Itâ€™s been great working with you and Michael over the past month. I wanted to touch base to share some of the progress weâ€™ve made so far and share my thoughts on the plan moving forward.
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
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
If you'd like to continue working together on achieving these goals, you can easily use this link to add the hours to your account today: https://my.revolutionprep.com/s/sI6oJvGsIl.
Please let me know if you have any questions or if there are any adjustments you would like to make to our plan. Iâ€™m happy to schedule a time to talk by phone if that would be helpful. I look forward to supporting Michael in his continued academic journey.
Best regards,
Cheyanne J.
cheyanne.jones@revolutionprep.com
+17193935674</t>
  </si>
  <si>
    <t>Annika Tamppari</t>
  </si>
  <si>
    <t>Dear Leslie, 
I hope you are having a great spring season. Itâ€™s been great working with you and Annika over the past couple of months. I wanted to touch base to share some of the progress weâ€™ve made so far and share my thoughts on the plan moving forward.
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
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
Please let me know if you have any questions or if there are any adjustments you would like to make to our plan. Iâ€™m happy to schedule a time to talk by phone if that would be helpful. I look forward to supporting Annika in her continued academic journey.
Best regards,
Faith R.
faith.rogers@revolutionprep.com
+13364207826</t>
  </si>
  <si>
    <t>Helen Asseffa</t>
  </si>
  <si>
    <t>Dear Betelham,
I hope you are having a great spring season. It was great working with you and Helen over the past couple of months. I wanted to touch base to share some of the progress we've made so far and share my thoughts on the plan moving forward.
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
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
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
Best regards,
Faith R.
faith.rogers@revolutionprep.com
+13364207826</t>
  </si>
  <si>
    <t>Dear Mr. Gobbak,
Itâ€™s been great working with Akshara over the past two weeks. I wanted to share a quick update on her progress as we prepare for the AP Biology exam in about 35 days.
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
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
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
Given her current progress and the timeline leading up to the exam, I recommend we continue at a pace of at least two sessions per week. This will allow us to complete remaining content review while also dedicating sufficient time to practice, application, and exam strategy.
Iâ€™m really looking forward to continuing this work with Akshara and helping her feel fully prepared going into the exam.
Please let me know if you have any questions or if youâ€™d like to discuss her progress in more detailâ€”Iâ€™d be happy to connect.
Best,
Akshiv G.
akshiv.gulati@revolutionprep.com
+13015690979</t>
  </si>
  <si>
    <t>Jonah Gabor</t>
  </si>
  <si>
    <t>Dear Team Jonah, 
Itâ€™s been great working with Jonah over the past few weeks. Now that heâ€™s completed his SAT last week, I wanted to share a quick update on his progress.
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
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
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
At this point, Iâ€™d like to see his official score and then discuss next steps based on the results. Depending on his goals, we can look at whether a retake makes sense or shift focus toward maintaining and refining these skills.
Iâ€™m looking forward to hearing how he performed and continuing to support him moving forward.
Please let me know if you have any questions or if youâ€™d like to connect once scores are released.
Best regards,
Akshiv Gulati
Akshiv G.
akshiv.gulati@revolutionprep.com
+13015690979</t>
  </si>
  <si>
    <t>Anaya Nehra</t>
  </si>
  <si>
    <t>Dear Anaya and Mr. Nehra,
Iâ€™m excited to reach out to celebrate Anayaâ€™s incredible progress. She has made a huge stride, improving her SAT score from the 1100s to a 1380, which is a significant achievement and a testament to the hard work she has put in. I am very proud of her.
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
This progress is not accidentalâ€”itâ€™s the result of consistent effort both during our sessions and in the work sheâ€™s been putting in independently. She has been diligent, focused, and willing to engage with challenging material, which has made a real difference in her performance.
While this is absolutely worth celebrating, we also have a clear opportunity to continue building on this momentum and push her score even higher. Iâ€™m looking forward to continuing to work with Anaya toward her next milestone.
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
Please let me know if you have any questionsâ€”Iâ€™d be happy to connect and discuss her progress further.
Best regards,
Akshiv G.
akshiv.gulati@revolutionprep.com
+13015690979</t>
  </si>
  <si>
    <t>Shai Cass</t>
  </si>
  <si>
    <t>Dear Team Shai, 
Itâ€™s been great working with Shai over the past few weeks. Now that heâ€™s completed his SAT on March 14th, I wanted to share a quick update on his progress.
Shai has made excellent strides during our time together. Similar to what I aim for with all students, his improvement came from developing strong underlying skills rather than short-term strategies.
Specifically, I saw meaningful growth in his ability to slow down and carefully interpret questions, which helped reduce avoidable errors. He also improved in handling more abstract reasoning questions, approaching them with greater structure and confidence.
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
At this point, I would love to hear how he performed on the March 14th SAT and discuss next steps based on his results. Depending on his goals, we can determine whether a retake would be beneficial or shift focus toward maintaining and refining these skills.
Iâ€™m looking forward to hearing how he did and continuing to support him moving forward.
Please let me know if you have any updates or if youâ€™d like to connect.
Best regards,
Akshiv G.
akshiv.gulati@revolutionprep.com
+13015690979</t>
  </si>
  <si>
    <t>Parnika Thakare</t>
  </si>
  <si>
    <t>Dear Team Parnika, 
Itâ€™s been great working with Parnika over the past few weeks, and I wanted to share a quick update on her progress.
During our time together, Parnika has made meaningful improvements, including a 60-point increase from the 1100s into the 1200 range. This is a strong step forward and reflects the effort she has been putting into her preparation.
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
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
Iâ€™m looking forward to hearing your thoughts and continuing to support Parnikaâ€™s progress.
Please let me know if youâ€™d like to connect to discuss further.
Best regards,
Akshiv Gulati
Akshiv G.
akshiv.gulati@revolutionprep.com
+13015690979</t>
  </si>
  <si>
    <t>Sofia Singer</t>
  </si>
  <si>
    <t>Dear Team Sofia, 
Itâ€™s been great working with Sofia over the past few weeks, and I wanted to share a quick update on her progress.
Sofia has made excellent strides during our time together, improving from the mid-1300s into the 1400s. This is a strong and meaningful jump, especially at this score range, and reflects the effort and focus she has been putting into her preparation.
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
Iâ€™ve been very impressed with her engagement and willingness to adapt, especially as we worked through more challenging material.
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
Iâ€™m looking forward to hearing your thoughts and continuing to support Sofiaâ€™s progress.
Please let me know if youâ€™d like to connect.
Best regards,
Akshiv Gulati
Akshiv G.
akshiv.gulati@revolutionprep.com
+13015690979</t>
  </si>
  <si>
    <t>Olivia Anell</t>
  </si>
  <si>
    <t>Dear Leanne,
I hope you are having a great spring season. Itâ€™s been great working with you and Olivia over the past couple of months. I wanted to touch base to share some of the progress weâ€™ve made so far and share my thoughts on the plan moving forward.
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
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
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
Best regards,
Faith R.
faith.rogers@revolutionprep.com
+13364207826</t>
  </si>
  <si>
    <t>Kenny Finch</t>
  </si>
  <si>
    <t>Dear Amber,
I hope you are having a great spring season. Itâ€™s been great working with you and Kenny over the past couple of months. I wanted to touch base to share some of the progress weâ€™ve made so far and share my thoughts on the plan moving forward.
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
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
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
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
Best regards,
Faith R.
faith.rogers@revolutionprep.com
+13364207826</t>
  </si>
  <si>
    <t>Alex Hart</t>
  </si>
  <si>
    <t>Dear Brandon,
I hope you are having a great day! I wanted to check in regarding Alex's recent attendance and participation in our tutoring sessions.
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
I suggest adding the below to your account to ensure you can book out sessions as needed throughout the rest of the school year before my schedule starts to fill in.
â€¢ 10 hours of Academics for Alex Hart with Nik Kososik
If you'd like to continue working together on achieving these goals, you can easily use this link to add the hours to your account today: https://my.revolutionprep.com/s/lf8eQ2KBIt.
Please let me know if you have any questions or if there are any adjustments you would like to make to our plan. Iâ€™m happy to schedule a time to talk by phone if that would be helpful. I am here to support Alex and ensure they have the best possible chance to succeed.
Best regards
Nik K.
nik.kososik@revolutionprep.com
+12086027214</t>
  </si>
  <si>
    <t>Brittany Pinedo</t>
  </si>
  <si>
    <t>Dear Elizabeth,
I hope you are having a great spring season. Itâ€™s been great working with you and Brittany over the past couple of months. I wanted to touch base to share some of the progress weâ€™ve made so far and share my thoughts on the plan moving forward.
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
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
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
Please let me know if you have any questions or if there are any adjustments you would like to make to our plan. Iâ€™m happy to schedule a time to talk by phone if that would be helpful. I look forward to supporting Brittany in her continued academic journey.
Best regards,
Faith R.
faith.rogers@revolutionprep.com
+13364207826</t>
  </si>
  <si>
    <t>Lucy Roundy</t>
  </si>
  <si>
    <t>Dear Alicia,
I hope you are having a great spring season. Itâ€™s been great working with you and Lucy over the past couple of months. I wanted to touch base to share some of the progress weâ€™ve made so far and share my thoughts on the plan moving forward.
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
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
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
Please let me know how Lucy did on her March SAT and if there are any adjustments you would like to make to our plan. Iâ€™m happy to schedule a time to talk by phone if that would be helpful. I look forward to supporting Lucy in her continued academic journey.
Best regards,
Faith R.
faith.rogers@revolutionprep.com
+13364207826</t>
  </si>
  <si>
    <t>Katelyn Husson</t>
  </si>
  <si>
    <t>Dear Katelyn and Trisha,
I hope you are having a great spring season. Itâ€™s been great working with you and Katelyn over the past couple of months. I wanted to touch base to share some of the progress weâ€™ve made so far and share my thoughts on the plan moving forward.
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
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
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
Please let me know if you have any questions or if there are any adjustments you would like to make to our plan. Iâ€™m happy to schedule a time to talk by phone if that would be helpful. I look forward to supporting Katelyn in her continued academic journey.
Best regards,
Faith R.
faith.rogers@revolutionprep.com
+13364207826</t>
  </si>
  <si>
    <t>Nina Atreya</t>
  </si>
  <si>
    <t>Dear Nina and Radhika,
I hope you are having a great spring season. Itâ€™s been great working with you and Nina over the past couple of months. I wanted to touch base to share some of the progress weâ€™ve made so far and share my thoughts on the plan moving forward.
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
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
Please let me know if you have any questions or if there are any adjustments you would like to make to our plan. Iâ€™m happy to schedule a time to talk by phone if that would be helpful. I look forward to supporting Nina in her continued academic journey.
Best regards,
Faith R.
faith.rogers@revolutionprep.com
+13364207826</t>
  </si>
  <si>
    <t>Elle Perry</t>
  </si>
  <si>
    <t>Dear Amber,
I hope you are having a great swing into Spring. Itâ€™s been great working with you and Elle over the past couple of months. I wanted to touch base to share some of the progress weâ€™ve made so far and share my thoughts on the plan moving forward.
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
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Elle in her continued academic journey.
Best regards,
Nik K.
nik.kososik@revolutionprep.com
+12086027214</t>
  </si>
  <si>
    <t>Caroline Solymosy</t>
  </si>
  <si>
    <t>Dear Mary,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
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
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
Please let me know if you have any questions or if there are any adjustments you would like to make to our plan. Iâ€™m happy to schedule a time to talk by phone if that would be helpful. I look forward to supporting Caroline in her continued academic journey.
Best regards,
Faith R.
faith.rogers@revolutionprep.com
+13364207826</t>
  </si>
  <si>
    <t>Ansh Bhatia</t>
  </si>
  <si>
    <t>Dear Deepanshu,
I hope you are having a great week. Â Itâ€™s been great working with Ansh and you over the past couple of months. I wanted to reach out with a quick overview of the program so far and where itâ€™s headed.
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Ansh is also making good progress with his math skills.Â  He is now able to multiply decimal numbers, and he is learning how to add fractions.Â  He is determined to master the concepts we work on in our lesson so he likes to have homework to help him practice them.
I would love to work with Ansh more and help him develop a better understanding of the different concepts we have been working on and to help learn about new ones.
If you'd like to continue working together, you can redeem more credits through your Bright Horizon's portal. After you redeem your credits, you will receive an email from Revolution Prep to add the hours to your account.Â Â 
Please let me know if you have any questions. Iâ€™m happy to schedule a time to talk by phone if that would be helpful. I am here to support Ansh and ensure that she has the best possible chance to succeed.Â 
Best regards,
Jill W.
jill.watson@revolutionprep.com
+19032491379</t>
  </si>
  <si>
    <t>Conor Wiley</t>
  </si>
  <si>
    <t>Dear Conor and Kristen,
I hope you are having a great spring season. Itâ€™s been great working with you and Conor over the past couple of months. I wanted to touch base to share some of the progress weâ€™ve made so far and share my thoughts on the plan moving forward.
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
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
Conor currently has upcoming sessions scheduled on April 12 and April 19, with 2.5 hours still unscheduled. I recommend scheduling those remaining hours in advance so we can maintain consistency and continue supporting him through the drafting and revision process.
Please let me know if you have any questions or if there are any adjustments you would like to make to our plan. Iâ€™m happy to schedule a time to talk by phone if that would be helpful. I look forward to supporting Conor in his continued academic journey.
Best regards,
Faith R.
faith.rogers@revolutionprep.com
+13364207826</t>
  </si>
  <si>
    <t>Annabelle Grace</t>
  </si>
  <si>
    <t>Hi there!
I wanted to reach out now that Annabelle is back from Spring Break and see how you wanted to set up the schedule for the rest of the semester. Are there any specific days and times you would like?
Samantha W.
samantha.wetz@revolutionprep.com
+18308221001</t>
  </si>
  <si>
    <t>Dear Mia and Karen,
I hope you are having a great spring season. It was great working with Mia this week. I wanted to share a quick update on our session and how things are going so far.
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
Our focus moving forward will be continuing to build her confidence with careful setup, interpretation of polar graphs, and connecting concepts across problems as she prepares for her upcoming test.
Our next session is scheduled for Tuesday, March 31, which will be our final session together before she resumes working with her regular tutor, David.
This was a great first session, and Iâ€™m really looking forward to continuing to work with Mia in our upcoming session.
Please let me know if you have any questions or if thereâ€™s anything specific youâ€™d like me to focus on.
Best regards,
Faith R.
faith.rogers@revolutionprep.com
+13364207826</t>
  </si>
  <si>
    <t>Alexander 'Xander' Thompson</t>
  </si>
  <si>
    <t>Dear Aaron,
I hope you are having a great spring season. Itâ€™s been great working with you and Xander over the past couple of months. I wanted to touch base to share some of the progress weâ€™ve made so far and share my thoughts on the plan moving forward.
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
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
Please let me know if you have any questions or if there are any adjustments you would like to make to our plan. Iâ€™m happy to schedule a time to talk by phone if that would be helpful. I look forward to supporting Xander in his continued academic journey.
Best regards,
Faith R.
faith.rogers@revolutionprep.com
+13364207826</t>
  </si>
  <si>
    <t>Cassandra Jean</t>
  </si>
  <si>
    <t>Dear Bert,
I hope you are having a great spring season. Itâ€™s been great working with you and Cassie over the past couple of months. I wanted to touch base to share some of the progress weâ€™ve made so far and share my thoughts on the plan moving forward.
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
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
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
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
Best regards,
Faith R.
faith.rogers@revolutionprep.com
+13364207826</t>
  </si>
  <si>
    <t>Cameron McDonald</t>
  </si>
  <si>
    <t>Dear Dana,
Happy spring! Along with Cateâ€™s update, I also want to update you on how Cameron has been doing.
We have had seven sessions since the last update and have mostly focused on her Precalculus class, with only one session focused on AP Environmental Science. 
For APES, we went over free response questions about indoor and outdoor air pollutants, photochemical smog, and thermal inversion. By the end of that session, Cameron had a better understanding of each of these topics.
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
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
Please let me know if you have any questions or if there are any adjustments you would like to make to our plan. Iâ€™m happy to schedule a time to talk by phone if that would be helpful. I look forward to supporting Cameron in her continued academic journey.
Best regards,
Zack A.
zack.anthony@revolutionprep.com
+18105137535</t>
  </si>
  <si>
    <t>Noah Elgohary</t>
  </si>
  <si>
    <t>Dear Ava,
Happy spring! I just wanted to give you an update on what Noah and I have covered since the last update and also make sure we are on the same page moving forward.
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
Noah shared with me that he ended last semester with all As, including an A in geometry! Moving forward, when I see Noah again next month, we will continue our work together to maintain his A.
Please let me know if you have any questions or if there are any adjustments you would like to make to our plan. Iâ€™m happy to schedule a time to talk by phone if that would be helpful. I look forward to supporting Noah in his continued academic journey.
Best regards,
Zack A.
zack.anthony@revolutionprep.com
+18105137535</t>
  </si>
  <si>
    <t>Lily Giglio</t>
  </si>
  <si>
    <t>Hi Lily and Catherine,
I hope you are both doing well! I wanted to send a quick program update and outline our plan as we move toward Lilyâ€™s goal score this summer.
Lily currently has 27 hours remaining, with 5 hours unscheduled. For now, I recommend maintaining our current velocity, and we will plan to schedule an additional 5 hours over the summer to support a more intensive push leading into the August test.
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
Moving forward, the most important priority is consistency:
    - Lily will complete one full-length practice test each week
    - She will complete smaller, targeted homework assignments between sessions.
    - We will use May/June test dates as practice opportunities to build testing stamina and familiarity
This structure is critical, as consistent exposure to full tests is what will drive score increases at this stage. Additionally, it will improve her recall of material we have already covered, so that nothing is lost.
Overall, Lily is in a strong position to improve significantly with this plan in place, and I am excited to continue working closely with her as we push toward her goal score this summer.
Please feel free to reach out with any questions or scheduling updatesâ€”Iâ€™m happy to help however I can!
Thanks!
Cara R.
Cara R.
cara.mclaughlin@revolutionprep.com
+16056596774</t>
  </si>
  <si>
    <t>Hedges Maddux</t>
  </si>
  <si>
    <t>Hi Hedges and Michelle,
I hope you are both doing well! I wanted to send a quick program update and confirm the plan moving forward.
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
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
Moving forward, I recommend that we continue at the same pace so we can keep building on that progress and reinforce the concepts we have been covering without losing momentum.
Please feel free to reach out if any scheduling adjustments are needed. I am always happy to work with you both to keep things running smoothly.
Thanks!
Cara
Cara R.
cara.mclaughlin@revolutionprep.com
+16056596774</t>
  </si>
  <si>
    <t>Scarlett Maddux</t>
  </si>
  <si>
    <t>Hi Scarlett and Michelle,
I hope you are both doing well! I wanted to send a quick program update and recommendation as we look ahead through the rest of the school year.
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
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
For that reason, I recommend that we maintain our current twice-weekly velocity. That schedule is giving Scarlett the consistency she needs, and I think continuing it will put her in the strongest position possible for the rest of the year.
Please feel free to reach out with any questions or if you would like me to help coordinate the additional hours.
Thanks!
Cara
Cara R.
cara.mclaughlin@revolutionprep.com
+16056596774</t>
  </si>
  <si>
    <t>Maddie Sogoloff</t>
  </si>
  <si>
    <t>Hi Maddie and Laurel,
I hope you are both doing well! I wanted to send a quick program update on Maddieâ€™s SAT prep and share my recommendation for our next steps.
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
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
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
Please feel free to reach out with any questions or scheduling updates. Iâ€™m always happy to help.
Thanks!
Cara R.
Cara R.
cara.mclaughlin@revolutionprep.com
+16056596774</t>
  </si>
  <si>
    <t>Rayaan Aly</t>
  </si>
  <si>
    <t>Hi Rayaan and Shirin,
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
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
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
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
Please feel free to reach out with any questions, scheduling needs, or if there is anything specific you would like us to prioritize. I am always happy to adjust our sessions to best support Rayaanâ€™s goals.
I hope you both have a wonderful rest of your week, and I look forward to continuing our work together!
Thanks!
Cara R.
Cara R.
cara.mclaughlin@revolutionprep.com
+16056596774</t>
  </si>
  <si>
    <t>Jamal Brown</t>
  </si>
  <si>
    <t>Dear Crystal,
I hope you are having a great swing into Spring. Itâ€™s been great working with you and Jamal over the past handful of weeks. I wanted to touch base to share some of the progress weâ€™ve made so far and share my thoughts on the plan moving forward.
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
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Jamal in his continued academic journey.
Best regards
Nik K.
nik.kososik@revolutionprep.com
+12086027214</t>
  </si>
  <si>
    <t>Jagger Jurcak</t>
  </si>
  <si>
    <t>Hi Jagger and Jennifer,
I hope you are both doing well! I wanted to send a quick program update and recommendation as we look ahead to the rest of the semester and make sure Jagger is feeling confident in class and well prepared for finals.
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
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
Please feel free to let me know if there are any upcoming tests, class concerns, or scheduling changes you would like me to plan around. I am very happy with how Jagger has been doing, and I look forward to continuing to support him.
Thanks!
Cara
Cara R.
cara.mclaughlin@revolutionprep.com
+16056596774</t>
  </si>
  <si>
    <t>Jayden Kim</t>
  </si>
  <si>
    <t>Dear Heekwang,
Happy spring! I know we often get a chance to chat quickly about Jaydenâ€™s progress; however, I still want to give a more comprehensive update on how he has been doing for the last few months.
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
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
Soon, I will have Jayden try a comprehensive geometry test to see how much he has retained. He will probably enjoy this as he likes measuring his mastery level.
I think doing two sessions a week for 1 hour each is still working well for Jayden. We can continue this until he finishes the book. After that, we can reassess how many sessions he might need a week.
Please let me know if you have any questions or if there are any adjustments you would like to make to our plan. Iâ€™m happy to schedule a time to talk by phone if that would be helpful. I look forward to supporting Jayden in his continued academic journey.
Best regards
Zack A.
zack.anthony@revolutionprep.com
+18105137535</t>
  </si>
  <si>
    <t>Bernadette PatiÃ±o</t>
  </si>
  <si>
    <t>Hi Caroline, Bernadette, and Kyle,
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
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
Over the course of our sessions, we have emphasized:
     - Translating word problems into equations efficiently
     - Using Desmos strategically for multi-step and complex problems
     - Building accuracy in algebraic setup and execution
     - Strengthening SAT-specific problem-solving strategies
At this stage, consistency and repetition are key to continued score growth. A critical next step is increasing practice test-taking frequency to build endurance, reinforce strategies, and identify remaining gaps.
Plan Moving Forward
    - Maintain our current velocity plan
    - Increase full-length practice test frequency
    - Continue reinforcing math precision while maintaining strong English performance
Additionally, please take a moment to review the current schedule to ensure it still aligns with Bernadetteâ€™s availability and goals.
Iâ€™m very pleased with Bernadetteâ€™s progress so far and confident that with continued consistency, we will see strong score improvements.
Please feel free to reach out with any questions or updatesâ€”Iâ€™m always happy to help!
Thanks!
Cara R.
Cara R.
cara.mclaughlin@revolutionprep.com
+16056596774</t>
  </si>
  <si>
    <t>Harrison Callon</t>
  </si>
  <si>
    <t>Hey Katherine,
I hope you're doing well! I wanted to take a moment to touch base and share an update on how Harrison has been progressing in our Algebra 1 sessions over the past couple of months.
Progress
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
Looking Ahead
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
Recommendation
Given the progress Harrison is making, I recommend we continue at our current pace of a couple sessions per week at one hour each. This cadence is working well for him, and staying consistent will be key to keeping that upward trend going.
Let's Connect
I'd love to chat if you have any questions or would like to discuss Harrison's progress in more detail. Feel free to reply to this email, or if you'd prefer, I'm happy to set up a quick phone or Zoom call at a time that works for you.
Thank you so much for your continued support â€” it really does make a difference!
Take care,
John O.
john.olmos@revolutionprep.com
+12102885353</t>
  </si>
  <si>
    <t>Lyla Pack</t>
  </si>
  <si>
    <t>Hey Grace,
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
Progress
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
Looking Ahead
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
Recommendation
I recommend we continue at our current pace of two sessions per week. With June in sight, staying consistent with this schedule will give Lyla the repetition and review time she needs to reach that 1200+ target.
Let's Connect
Please don't hesitate to reach out if you have any questions or would like to discuss Lyla's progress further. I'm happy to set up a phone or Zoom call at a time that works for you â€” just say the word!
Thank you for your continued support. Lyla is working hard and it shows!
Take care,
John O.
john.olmos@revolutionprep.com
+12102885353</t>
  </si>
  <si>
    <t>Caden Moore</t>
  </si>
  <si>
    <t>Hey Cyndi,
I hope you're doing well! I wanted to take a moment to check in and share an update on how Caden has been doing in our Executive Functioning sessions over the past couple of months.
Progress
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
Looking Ahead
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
Recommendation
I recommend we continue at our current pace of once a week. This cadence gives Caden enough time between sessions to practice and apply what we work on, while keeping him accountable and building on his progress consistently.
Let's Connect
If you have any questions or would like to chat more about how Caden is doing, I'd love to connect. Feel free to reply to this email or let me know if you'd like to set up a quick phone or Zoom call at a convenient time for you.
Thank you for your continued support â€” Caden is building a really solid foundation of skills that will serve him well!
Take care,
John O.
john.olmos@revolutionprep.com
+12102885353</t>
  </si>
  <si>
    <t>Hadrian Anzalone-Gurnee</t>
  </si>
  <si>
    <t>Hey Anne,
I hope you're doing well! I wanted to reach out with an update on how Hadrian has been progressing in our ACT prep sessions since we started working together at the end of December.
Progress
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
Looking Ahead
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
Recommendation
I recommend we continue at our current pace of once a week. Given the April timeline, staying consistent and focused in our sessions will be the best way to maximize his preparation and go into test day with confidence.
Let's Connect
Please don't hesitate to reach out if you have any questions or would like to discuss Hadrian's progress further. I'm happy to set up a phone or Zoom call at a time that works for you â€” just let me know!
Thank you for your continued support. Hadrian is working hard and making real progress!
Take care,
John O.
john.olmos@revolutionprep.com
+12102885353</t>
  </si>
  <si>
    <t>Yusuf Husainy</t>
  </si>
  <si>
    <t>Dear Munira,
Itâ€™s been great working with you and Yusuf over the past couple of weeks. As we prepare for Yusufâ€™s upcoming assessments and AP Chemistry exam, I wanted to share what weâ€™ve been working on so far and what to expect.
Yusuf and I have reviewed key topics including acids and bases, weak acids and bases, and equilibrium. He has demonstrated a solid understanding of the core concepts, particularly when identifying and explaining foundational ideas. 
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
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
I also want to note that Yusuf missed our last session. Consistency is especially important at this stage, as regular practice and reinforcement will be key to strengthening his conceptual understanding and improving application skills.
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
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
Please let me know if you have any questions or if there are any adjustments you would like to make to our plan. Iâ€™m also able to schedule a time to talk by phone or Zoom if that would be helpful. I am happy to support Yusuf in his continued academic journey.
Best regards,
Akeema W.
akeema.williams@revolutionprep.com
+17862749913</t>
  </si>
  <si>
    <t>Harper Levitsky</t>
  </si>
  <si>
    <t>Dear Keith,
I hope you are having a great spring. Itâ€™s been great working with you and Harper over the past couple of weeks. I wanted to reach out with a quick overview of the program so far and where itâ€™s headed.
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
Since Harper is making steady progress, I recommend we continue with one 60-minute session per week through the school year. This will allow us to stay aligned with the pace of her Pre-Calculus course while continuing to build her confidence and accuracy with new material.
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
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
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
This plan will best set her up for success and give us the time needed to focus on deeper conceptual understanding and application of trigonometric concepts.
Please let me know if you have any questions or if there are any adjustments you would like to make to our plan. Iâ€™m happy to schedule a time to talk by phone or Zoom if that would be helpful. I look forward to supporting Harper in her continued academic journey.
Akeema W.
akeema.williams@revolutionprep.com
+17862749913</t>
  </si>
  <si>
    <t>Ryan Shinsky</t>
  </si>
  <si>
    <t>Hello Rebecca, 
I hope you are having a great spring. Itâ€™s been great working with you and Ryan over the past couple of weeks. I wanted to reach out with a quick overview of the program so far and where itâ€™s headed.
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
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
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
At this point, I would also appreciate any updates on how Ryan is currently performing on his in-class assessments, as well as any feedback or notes from his teacher. This will help ensure that our sessions remain targeted and aligned with his classroom expectations.
Ryan currently has 10 hours on his dashboard, with 6 sessions already scheduled and the last session set for April 23rd. Using these sessions consistently will be key to continuing his strong performance and ensuring he stays on track to meet his goals.
Please let me know if you have any questions or if there are any adjustments you would like to make to our plan. Iâ€™m happy to schedule a time to connect by phone or Zoom if that would be helpful. I look forward to continuing to support Ryan in his academic success.
Akeema W.
akeema.williams@revolutionprep.com
+17862749913</t>
  </si>
  <si>
    <t>Brynn Moores</t>
  </si>
  <si>
    <t>Dear Joelle, 
I hope you are having a great spring. Itâ€™s been great working with you and Brynn over the past couple of weeks. I wanted to reach out with a quick overview of her progress and next steps as we prepare for her upcoming SAT.
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
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
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
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
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
Please let me know if you have any questions or if you would like to discuss a plan moving forward. Iâ€™m happy to schedule a time to connect by phone or Zoom if that would be helpful. I look forward to continuing to support Brynn in achieving her goals.
Best regards,
Akeema W.
akeema.williams@revolutionprep.com
+17862749913</t>
  </si>
  <si>
    <t>Dear Elaine,
I hope you are having a great spring. Itâ€™s been wonderful working with you and Elise as we prepare for her upcoming ACT. I wanted to share an update on her progress and our plan for the remaining sessions.
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
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
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
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
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
I hope you both have a great upcoming tour!
Best regards,
Akeema W.
akeema.williams@revolutionprep.com
+17862749913</t>
  </si>
  <si>
    <t>Ava Mcdonald</t>
  </si>
  <si>
    <t>Dear Victoria,
I hope you are having a great spring. Itâ€™s been wonderful working with you and Ava over the past few weeks, and I wanted to share an update on her progress in Biology as well as our plan for the remaining sessions.
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
To further support her learning, I also recommend incorporating educational tools like puzzles and games. These can make memorization more engaging, reinforce key concepts, and improve long-term retention, helping Ava solidify her understanding outside of our sessions.
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
Iâ€™d also love to check in with you on how Ava is currently performing in her school assessments and whether her teacher has provided any notes or feedback. This will help ensure our sessions stay aligned with her class progress.
If you would like to continue working together beyond the remaining sessions, additional hours can be purchased through BackupCare to help ensure Ava maintains momentum and continues building her skills.
Please let me know if you have any questions or if you would like to discuss a plan moving forward. I would be happy to schedule a phone or Zoom call.  I look forward to supporting Ava in her continued academic growth.
Best regards,
Akeema W.
akeema.williams@revolutionprep.com
+17862749913</t>
  </si>
  <si>
    <t>Leilani Mesunas</t>
  </si>
  <si>
    <t>Dear Chee,
I hope you are having a great day! I wanted to provide an update on Leilaniâ€™s progress and participation in our AP Chemistry sessions.
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
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
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
If you would like to continue working together beyond the remaining sessions, additional hours can be purchased through BackupCare. This will help ensure Leilani maintains regular practice and continues to strengthen her skills in preparation for the AP exam.
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
Best regards,
Akeema W.
akeema.williams@revolutionprep.com
+17862749913</t>
  </si>
  <si>
    <t>Yana Fricano</t>
  </si>
  <si>
    <t>Dear Elena,
I hope youâ€™re doing well! I wanted to touch base and provide an update on Yanaâ€™s progress in Chemistry, along with a quick look at our plan for the remaining sessions.
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
If youâ€™re able to share how she has been doing on recent quizzes or tests, that would be very helpful. It will allow me to adjust our sessions and focus more directly on any areas where she may need extra support.
Yana is still working toward her goal of finishing the course with a 90 or higher, and she is on a good path. She currently has 3 sessions remaining, with our last meeting scheduled for April 21st.
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
If youâ€™d like to continue working together on achieving these goals, you can redeem more credits through your Bright Horizons portal. After redeeming your credits, you will receive an email from Revolution Prep to add the hours to your account.
Iâ€™m also happy to schedule a time to talk by phone if that would be helpful.
Please donâ€™t hesitate to reach out if you have any updates or questions. Iâ€™m looking forward to continuing to work with Yana and supporting her progress.
Best,
Akeema W.
akeema.williams@revolutionprep.com
+17862749913</t>
  </si>
  <si>
    <t>Lily Elers</t>
  </si>
  <si>
    <t>Dear Minori,
I hope youâ€™re doing well. I wanted to provide a quick update on Lilyâ€™s progress and how weâ€™re approaching our remaining sessions.
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
Lily continues to show strong effort and a positive attitude during sessions, especially when working through new or more challenging concepts. Itâ€™s been great to see her confidence build as she practices and applies what sheâ€™s learning.
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
Our ongoing goal is for Lily to finish the course with an A while strengthening her overall understanding and confidence in Algebra 2.
Iâ€™m also happy to schedule a time to talk by phone if that would be helpful. Please feel free to reach out with any questions or updates. I look forward to continuing to support Lily.
Best regards,
Akeema W.
akeema.williams@revolutionprep.com
+17862749913</t>
  </si>
  <si>
    <t>Annika Wooley</t>
  </si>
  <si>
    <t>Dear Carl and Nishka,
I hope you are having a great spring season. Itâ€™s been a pleasure continuing to work with you and Annika, and I wanted to share an update on her progress as well as my recommendations moving forward.
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
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
As we wait for her Quadratics and Trigonometry test scores, I would appreciate any updates or if her teacher has shared any feedback or concerns. This will help guide our focus and ensure we are targeting any areas that may need additional support.
At this time, she has 15 hours remaining with me, with our final session scheduled for May 30th. I recommend continuing with consistent weekly sessions so we can maintain her momentum, reinforce key concepts, and support her as new material becomes more challenging.
If there is anything you or her teacher have brought up that you would like me to address, please feel free to shareâ€”I am happy to adjust our sessions as needed to best support Annikaâ€™s learning.
Best regards,
Akeema W.
akeema.williams@revolutionprep.com
+17862749913</t>
  </si>
  <si>
    <t>Alisandra Seto Seto</t>
  </si>
  <si>
    <t>Dear Lily,
I hope youâ€™re doing well! I wanted to share a quick update on Alisandraâ€™s progress in chemistry and outline our focus moving forward.
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
Looking ahead, we will continue strengthening these core chemistry concepts while supporting her problem-solving skills and confidence as we work through more complex material.
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
If youâ€™d like to continue working together toward her goals, you can redeem additional credits through your Bright Horizons portal. After redeeming your credits, you will receive an email from Revolution Prep with instructions to add the hours to her account.
If there is anything you feel I should be aware of, or if her teacher has shared any concerns or feedback, please donâ€™t hesitate to let me know. This information is always helpful in making sure our sessions are as effective and targeted as possible.
Please feel free to reach out if you have any questions or would like to discuss her progress further. I look forward to continuing to support Alisandra.
Best regards,
Akeema W.
akeema.williams@revolutionprep.com
+17862749913</t>
  </si>
  <si>
    <t>Caitlin Fogarty</t>
  </si>
  <si>
    <t>Dear Denis,
I hope you are doing well. I wanted to share a brief update on Caitlinâ€™s progress so far and outline our plan moving forward.
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
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
If you have any updates on how she is doing in class, or if her teacher has shared any feedback or areas of concern, please feel free to let me know. Any insight from the family or teacher is very helpful in guiding our sessions and making sure we are supporting her effectively.
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
I recommend continuing with one 60-minute session per week. This will allow us to build consistency, reinforce key concepts, and give her the opportunity to practice and gain confidence across the material.
Please feel free to reach out if you have any questions or would like to discuss her progress further. I look forward to continuing to support Caitlin.
Best regards,
Akeema W.
akeema.williams@revolutionprep.com
+17862749913</t>
  </si>
  <si>
    <t>Sydney Alexander</t>
  </si>
  <si>
    <t>Dear Margeaux,
I hope you are doing well. I wanted to provide a brief update on Sydneyâ€™s progress so far and outline a plan for our sessions moving forward.
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
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
Sydneyâ€™s goal is to pass Biology with a B or higher, as well as achieve a score of 4 or 5 on the EOC. She is on a strong path toward these goals with continued support and consistent practice.
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
If you have any updates on how she is doing in class, or if her teacher has shared any feedback or concerns, please feel free to let me know. This information is very helpful in making sure we are supporting her as effectively as possible.
Please feel free to reach out if you have any questions or would like to discuss her progress further. I look forward to continuing to support Sydney.
Best regards,
Akeema W.
akeema.williams@revolutionprep.com
+17862749913</t>
  </si>
  <si>
    <t>Sahasra Vangala</t>
  </si>
  <si>
    <t>Dear Sudheera, 
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
Please let me know if you have any questions or would like to make any adjustments to our plan. I'm happy to schedule a phone call if that would be helpful. I am excited to continue supporting Sahasra as she reaches her goals. 
Best regards,  
Karleigh A.
karleigh.arrington@revolutionprep.com
+15705786904</t>
  </si>
  <si>
    <t>Zachery Ingram</t>
  </si>
  <si>
    <t>Hi Walter,
Happy Spring! I hope all is well. Below is a comprehensive update on what weâ€™ve been working on and progress followed by my recommendations for the future. 
Overall, weâ€™ve seen Zach start to really think about and start to own these new Executive Functioning habits, and seems to be taking more ownership of his performance/grades. But we want to see even more of that!
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As of early March, Zachâ€™s grades were all high Bs or As. We are seeing some promising signs in Zachâ€™s current grades but there is still significant room for improvement, and we need to stay ahead of things as the semester progresses. 
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Thanks for reading! Iâ€™d be happy to discuss any of this further on the phone if youâ€™d like. Have a great week!
Best,
Daniel Severanceâ€¨Professional Tutor, Revolution Prepâ€¨daniel.severance@revolutionprep.com | www.revolutionprep.comâ€¨Customer Service: 877-738-7737 | Direct Line: 269-303-9396â€¨Better Results. Less Stress.</t>
  </si>
  <si>
    <t>Alisha Padhy</t>
  </si>
  <si>
    <t>Dear Ashok Padhy,
I hope you are having a great winter season. Itâ€™s been great working with you and Alisha Padhy over the past couple of months. I wanted to touch base to share some of the progress weâ€™ve made so far and share my thoughts on the plan moving forward.
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
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
If you'd like to continue working together on achieving these goals, you can easily use this link to add the hours to your account today: https://my.revolutionprep.com/s/ImIGRKjJdO.
Please let me know if you have any questions or if there are any adjustments you would like to make to our plan. Iâ€™m happy to schedule a time to talk by phone if that would be helpful. I look forward to supporting Alisha Padhy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</si>
  <si>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</si>
  <si>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
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their continued academic journey.
Best regards,
Jason N.
jason.noble@revolutionprep.com
+12162627470</t>
  </si>
  <si>
    <t>Dear Manish Hira,
I hope you are having a great winter season. Itâ€™s been great working with you and Dyuti Hira over the past couple of months. I wanted to touch base to share some of the progress weâ€™ve made so far and share my thoughts on the plan moving forward.
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
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Dyuti Hira in their continued academic journey.
Best regards,
Jason N.
jason.noble@revolutionprep.com
+12162627470</t>
  </si>
  <si>
    <t>Kaixuan Wang</t>
  </si>
  <si>
    <t>Dear Lei Gao,
I hope you are having a great winter season. Itâ€™s been great working with you and Kaixuang Wang over the past couple of months. I wanted to touch base to share some of the progress weâ€™ve made so far and share my thoughts on the plan moving forward.
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
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
It would be wonderful to know or have an idea of what he's covering in class so I can better prepare sessions beforehand. I would appreciate if you e-mail me anything that might help us have a more successful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Kaixuang Wang in their continued academic journey.
Best regards,
Jason N.
jason.noble@revolutionprep.com
+12162627470</t>
  </si>
  <si>
    <t>Kenta Kawabe</t>
  </si>
  <si>
    <t>Dear Tomoko Kawabe,
I hope you are having a great week! As we prepare for Kenta's upcoming practice test, I wanted to share some updates and information about what to expect.
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</si>
  <si>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Daniel Porzecanski</t>
  </si>
  <si>
    <t>Dear Gabriel,
I hope you are doing well! I wanted to share a quick update on Danielâ€™s progress and discuss next steps as we move forward.
Progress &amp;amp; Recent Focus:
Daniel and I have been working on SAT preparation along with supporting his schoolwork as needed. In our recent sessions, we focused on:
â€“ Reading strategies (Central Idea, Text Structure, and Inference questions)
â€“ Grammar and punctuation, especially commas and sentence boundaries
â€“ Words in Context strategies
â€“ Advanced Math and complex algebra topics
â€“ Practice SAT questions and reviewing common mistakes
Daniel has shown the ability to improve when he is consistently practicing, and he has worked through a wide range of question types. He also managed a 1330 on a practice SAT, which shows strong potential.
Positives:
Daniel is a capable student who does well when he is focused and engaged. He has demonstrated solid performance in Math and is able to improve quickly in Reading and Writing with targeted practice. He has also been balancing a busy schedule with school, track, and other commitments.
Areas for Continued Growth:
The main areas for improvement remain:
â€“ Consistency with full-length practice tests
â€“ Reading comprehension (especially inference and information-based questions)
â€“ Grammar rules, particularly commas and sentence boundaries
Regular practice and review will be key to improving his overall score. He has been doing a great job reviewing with Oneprep and targeted practice questions. 
Recommendation for Next Steps:
Daniel currently has two sessions remaining, and I recommend using them strategically:
â€“ Schedule one session to review his most recent SAT results and identify strengths and areas for improvement
â€“ Use the remaining time to either continue SAT preparation or support upcoming school finals
If Daniel is planning to take another SAT, we can also create a structured plan moving forward based on his latest results and goals.
Daniel has been making solid progress, and Iâ€™d love to hear how his most recent March SAT's went so we can best plan next steps. Please feel free to reach out with any updates or questions.
Best,
Jose F.
jose.falconi@revolutionprep.com
+12092615048</t>
  </si>
  <si>
    <t>Dear Olga,
I hope you are doing well! I wanted to share an update on Michaelâ€™s progress along with a few important notes to help him continue improving.
Progress &amp;amp; Recent Focus:
Michael and I have been working on a range of math topics as his coursework has progressed, including:
â€“ Law of Sines and Law of Cosines
â€“ Probability concepts, including tree diagrams and theoretical probability
â€“ Statistics (mean, median, mode, standard deviation, interquartile range)
â€“ Binomial concepts
â€“ Quadratic equations (graphing, axis of symmetry, intercepts, quadratic formula)
â€“ Solving inequalities and understanding how operations affect them
Michael has shown improvement over time, particularly as he moved from earlier challenges into more recent success in probability and statistics. His current math grade has improved to around a B+ range, which is a strong step forward.
Positives:
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
Areas for Continued Growth:
To continue progressing, consistency in effort and focus will be key. In particular:
â€“ Strengthening fundamentals such as order of operations and working with positive/negative numbers
â€“ Maintaining attention and engagement throughout sessions
â€“ Applying concepts carefully in multi-step problems
Important Notes:
There are a couple of expectations that will be important moving forward:
â€“ Camera usage: Per Revolution Prep policy, students are required to have their camera on during sessions. This helps ensure engagement and allows tutors to provide the best possible support.
â€“ Punctuality: Michael has frequently been arriving late to sessions. Starting on time is important so we can make full use of the session and maintain consistency.
Additionally, Michael is currently attending a high number of sessions each week. While this level of support can be beneficial, spacing sessions out moreâ€”rather than scheduling multiple back-to-back hoursâ€”may help him stay more focused and get the most out of each session.
Recommendation for Velocity:
Continuing with regular sessions is important, but I recommend ensuring they are well-spaced and that Michael is fully present and engaged during each one. This will maximize the benefit of the time he is already investing.
Academic Focus Moving Forward:
â€“ Reinforcing quadratic equations and inequalities
â€“ Strengthening algebra fundamentals (signs, operations, accuracy)
â€“ Continuing to build on probability and statistics concepts
â€“ Improving consistency in focus and session habits
Michael has shown that he is capable of strong improvement, and with consistent effort and engagement, I am confident he can continue progressing. Please feel free to reach out if you have any questions or would like to discuss scheduling or strategies moving forward.
Jose F.
jose.falconi@revolutionprep.com
+12092615048</t>
  </si>
  <si>
    <t>David Stewart</t>
  </si>
  <si>
    <t>Dear Abigail,
I hope you are doing well! I wanted to share an update on Davidâ€™s progress and outline our focus as we move into upcoming test dates.
Progress &amp;amp; Recent Focus:
David has made strong progress over the past several weeks, especially in Math. His most recent scores reflect this growth:
â€“ ACT: 25 composite (31 Math, 24 Science, 23 English, 22 Reading)
â€“ SAT: Improved from 1160 â†’ 1190 (with Math increasing to 620)
In our sessions, we have been focusing on:
â€“ ACT Science strategies (graphs, figures, and data interpretation)
â€“ SAT/ACT Math, with strong improvement in algebra and advanced math
â€“ Reading strategies, including central idea and detail questions
â€“ English grammar, especially punctuation and sentence boundaries
David has shown clear improvement in Math, particularly with constants, algebra, and advanced math topics.
Positives:
David has done a great job improving his Math performance, which is now a clear strength. He is able to approach problems confidently and apply strategies effectively. He has also been putting in consistent effort during sessions, which has led to steady overall improvement.
Areas for Continued Growth:
The main areas to focus on moving forward are:
â€“ Reading: Longer passages and maintaining focus toward the end of the test
â€“ English: Continued reinforcement of punctuation and grammar rules
â€“ Math: Expanding into problem solving, data analysis, and geometry/trigonometry to round out his skill set
Building endurance and accuracy in Reading will be especially important, as this has been the most challenging sectionâ€”particularly later in the ACT when fatigue sets in.
Testing Strategy &amp;amp; Recommendation:
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
For the upcoming ACT, one small but helpful strategy would be having a quick snack before the Reading section to help maintain energy and focus toward the end of the test.
Recommendation for Velocity:
We are currently meeting once per week, and this has been working very well. David has shown consistent improvement at this pace, and I recommend continuing with this schedule.
Academic Focus Moving Forward:
â€“ Strengthening Reading strategies and endurance
â€“ Continued practice with punctuation and grammar rules
â€“ Expanding Math into data analysis, geometry, and trigonometry
â€“ Preparing for upcoming ACT and SAT test dates
David has made great progress, and Iâ€™m confident that with continued focusâ€”especially on Reading and test strategyâ€”he will keep improving his scores. Please feel free to reach out if you have any questions or would like to discuss next steps.
Jose F.
jose.falconi@revolutionprep.com
+12092615048</t>
  </si>
  <si>
    <t>Dear Raviprasad,
I hope you are doing well! I wanted to share an update on Roshanâ€™s progress and outline my recommendations moving forward.
Progress &amp;amp; Recent Focus:
Roshan and I have been meeting regularly, and he has made steady progress across a variety of 4th grade math topics. Recently, we have worked on:
â€“ Rounding and estimating (including word problems)
â€“ Addition and ratio tables
â€“ Double-digit multiplication (standard algorithm)
â€“ Measurement concepts (weight, mass, time conversions)
â€“ Geometry, including:
  â€¢ Area and perimeter (rectangles, squares, polygons)
  â€¢ Types of triangles (isosceles, scalene, equilateral)
  â€¢ Angle classification (acute, right, obtuse)
  â€¢ Radius, diameter, and center
â€“ Graphing (bar graphs, number lines)
â€“ Long division, including multi-digit division with remainders
Roshan has shown improvement in several areas, especially with geometry and multiplication. He is becoming more comfortable applying formulas for area and perimeter and is progressing through increasingly challenging division problems.
Positives:
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
Areas for Continued Growth:
The main focus moving forward will be strengthening consistency and accuracy, particularly with:
â€“ Multi-step problems
â€“ Long division and multiplication fluency
â€“ Staying focused and engaged throughout sessions
Continued practice will help reinforce these skills and build confidence.
Recommendation for Velocity:
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
Academic Focus Moving Forward:
â€“ Strengthening long division and multiplication skills
â€“ Reinforcing geometry concepts and problem-solving
â€“ Continuing work with word problems and multi-step reasoning
â€“ Building consistency and confidence across topics
Roshan has been making solid progress, and Iâ€™m confident that with continued practice and consistency, he will keep improving. Please feel free to reach out if you have any questions or would like to discuss scheduling options.
Jose F.
jose.falconi@revolutionprep.com
+12092615048</t>
  </si>
  <si>
    <t>Walker Peek</t>
  </si>
  <si>
    <t>Dear Jamie,
I hope you are doing well! I wanted to share an update on Walkerâ€™s progress and how things have been going in our sessions.
Progress &amp;amp; Recent Focus:
Walker and I have been working through AP Pre-Calculus topics, and he has been building a solid understanding of the material. Recently, we have covered:
â€“ Inverse functions and logarithmic functions
â€“ Exponent and logarithm rules
â€“ Trigonometry concepts, including sine, cosine, and tangent
â€“ Unit circle and trig reductions
â€“ Reciprocal trig functions (secant, cosecant, cotangent)
â€“ Restricting functions to make them one-to-one (for inverses)
â€“ Domain and range of trig and inverse trig functions
â€“ Introductory trig identity proofs
Walker has been able to build off previous weeksâ€™ material and apply concepts effectively after reviewing examples. Weâ€™ve also spent time preparing for tests and reviewing problem types that appear frequently in class.
Positives:
Walker is a strong and capable student who does a great job picking up concepts after guided examples. He stays engaged during sessions and is able to connect new material to what weâ€™ve previously covered. His ability to build understanding week over week has been a big strength.
Areas for Continued Growth:
Since a large portion of the course grade is test-based, the main focus will be improving test performance and consistency. Continuing to reinforce trig identities, function concepts, and multi-step problem solving will help boost confidence and accuracy on exams.
Recommendation for Velocity:
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Academic Focus Moving Forward:
â€“ Strengthening trig identities and proof-based problems
â€“ Reinforcing unit circle fluency and inverse trig concepts
â€“ Improving test performance through targeted practice
â€“ Continuing to build connections between algebra and trigonometry concepts
Walker has been doing a great job overall, and Iâ€™m confident that with continued consistency and practice, he will continue to improve. Please feel free to reach out if you have any questions or would like to discuss anything further.
Jose F.
jose.falconi@revolutionprep.com
+12092615048</t>
  </si>
  <si>
    <t>Mark Padgett</t>
  </si>
  <si>
    <t>Hi everyone,
I wanted to check in with a broader update on our progress and plans for upcoming weeks coming off of the March SAT and now looking to May. Feel free to reach out with any questions via email, or Iâ€™m happy to set up a time to chat via phone in the next week as well!
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
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
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
Itâ€™s been great working with Mark the past couple of weeks - please let me know if you have any questions!
Julie B.
julie.byrom@revolutionprep.com
+15129250963</t>
  </si>
  <si>
    <t>Elisabeth Gorman</t>
  </si>
  <si>
    <t>Dear Susan,
I hope you are having a wonderful March. Itâ€™s been great working with you and Elisabeth. I wanted to touch base to share some of the progress weâ€™ve made so far and share my thoughts on the plan moving forward.
I have seen significant improvements in Elisabeth's use of the MAPS strategy to solve advanced math word problems and her use of the TRAP strategy to solve punctuation questions. She has shown consistent improvement with her understanding of triangle geometry knowledge. 
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
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Elisabeth in their continued academic journey.
Best regards,
Tyler
tyler.thornton@revolutionprep.com
+14108024728</t>
  </si>
  <si>
    <t>Shaurya Deshmukh</t>
  </si>
  <si>
    <t>Hi Joy and Shaurya, 
We just restarted our SAT sessions on Thursday, March 26th, in preparation for Shauryaâ€™s May 2nd SAT. We analyzed his results from December to make a plan for our further preparation over the next several weeks. 
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
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
Best,
Ben T.
ben.taylor@revolutionprep.com
+14052656211</t>
  </si>
  <si>
    <t>Jonah Dahan</t>
  </si>
  <si>
    <t>Resending as progress update; parent has already seen this email.
Hi Jackie!
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
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Overall, I'd like to help Jonah build a steady homework schedule and a framework for his free time that allows plenty of time for both his wide array hobbies and academic success. To do this, I would like to implement a system of timers for both work and "play," reinforced with rewards (decided within the family) for successful adherence to a regular schedule. For example, some of my other students' parents have used extra time with friends, small outings, and extended video game time or a movie night as rewards, but feel free to be creative!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</si>
  <si>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William Sellers</t>
  </si>
  <si>
    <t>Resending as progress update; parent has already seen this email.
Hi Helen!
It was great catching up with you over the phone. I appreciated all the gardening tips! I wanted to reiterate our plan and talking points in writing to confirm that we're on the same page and have a point of reference for William's progress during our call next month. 
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
We will continue this pattern in session, and I have modified the schedule to try twice weekly sessions starting next week as we discussed. The twice-weekly run ends the last week of April to see how William handles the increase in workload.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</si>
  <si>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Arya still has not scheduled any hours. Would you like me to reach out to the family as well?
Samantha W.
samantha.wetz@revolutionprep.com
+18308221001</t>
  </si>
  <si>
    <t>Alexander Schuetz</t>
  </si>
  <si>
    <t>Dear Anya,
I hope you are having a great spring season. Itâ€™s been great working with you and Alexander over the past few weeks. I wanted to reach out with a quick overview of the program so far and where itâ€™s headed.
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
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
Please let me know if you have any questions or if there are any adjustments you would like to make to our plan. Iâ€™m happy to schedule a time to talk by phone if that would be helpful. I look forward to continuing to support Alexander in his academic journey.
Best regards,
Andres Jarquin
andres.jarquin@revolutionprep.com
+17735472239</t>
  </si>
  <si>
    <t>Madison Davies</t>
  </si>
  <si>
    <t>Dear Kate,
I hope you are having a great spring season. Itâ€™s been great working with you and Madison over the past couple of months. I wanted to reach out with a quick overview of what we have done so far, and future intentions.
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
Today our short-term goal for Madison included building confidence with command-of-textual-evidence. Our overall goal remains achieving a 1100+ score on the official exam.
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
Please let me know if you have any questions or if there are any adjustments you would like to make to our plan. Iâ€™m happy to schedule a time to talk by phone if that would be helpful. I look forward to continuing to support Madison in her academic journey.
Best regards,
Andres Jarquin
andres.jarquin@revolutionprep.com
+17735472239</t>
  </si>
  <si>
    <t>Trisha Kalavai</t>
  </si>
  <si>
    <t>Dear Gargi,
I hope you are having a great spring season. It has been a pleasure continuing to work with you and Trisha over the past few months. I wanted to touch base to share some of the progress weâ€™ve made so far and outline my thoughts on the plan moving forward.
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
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
Please let me know if you have any questions or if there are any adjustments you would like to make to our plan. Iâ€™m happy to schedule a time to talk by phone if that would be helpful. I look forward to continuing to support Trisha in her academic journey.
Best regards,
Andres Jarquin
andres.jarquin@revolutionprep.com
+17735472239</t>
  </si>
  <si>
    <t>Lilly Kolodny</t>
  </si>
  <si>
    <t>Dear Chana,
Itâ€™s been a pleasure working with you and Lilly over the past couple of weeks. As we prepare for Lillyâ€™s upcoming ACT, I wanted to share what weâ€™ve been working on so far and what to expect in our next sessions.
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
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
Since Lilly is achieving her goals, I recommend we continue with our two sessions per week throughout the semester. I assigned Lilly a practice exam, which will help us focus on specific concept areas as we prepare for the official exam. 
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Please let me know if you have any questions or if there are any adjustments you would like to make to our plan. Iâ€™m also happy to schedule a time to talk by phone, if that would be helpful. I am excited to continue supporting Lilly on her ACT journey.
Best regards, 
Ava R.
ava.robledo@revolutionprep.com
+12132808485</t>
  </si>
  <si>
    <t>Zayah Bhamey</t>
  </si>
  <si>
    <t>Hi Zayah and Yangchen,
I hope you are having a great start to the year! Itâ€™s been wonderful getting to work with Zayah. I wanted to touch base to share some of the progress weâ€™ve made so far and share my thoughts on the plan moving forward.
In our previous sessions we explained the different parts of an academic essay, and discussed how to improve Zayah's writing by thinking about the purpose of each of those parts.
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</si>
  <si>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Jordyn Milburn</t>
  </si>
  <si>
    <t>Dear Jordyn and Byron,
I hope you are having a great week. Itâ€™s been great working with you and Jordyn over the past month. I wanted to touch base to share some of the progress weâ€™ve made so far and share my thoughts on the plan moving forward.
I have seen significant improvements in Jordynâ€™s work with triangles, solving equations, and identifying main ideas in reading passages. This consistent improvement has been evident in her practice test performance, with a 230-point increase reaching a score of 1260.
Our current goals for Jordyn include continuing to strengthen accuracy and consistency across both math and reading sections. The overall goal remains achieving a 1400.
Based on Jordynâ€™s progress, I recommend maintaining one session per week. Currently, Jordyn has 6 hours remaining in her account, and we are scheduled through May 5, 2026. 
Please let me know if you have any questions or if there are any adjustments you would like to make to our plan. Iâ€™m happy to schedule a time to talk by phone if that would be helpful. I look forward to supporting Jordyn in her continued academic journey.
Thank you and stay safe,
Myles O.
myles.oldroyd@revolutionprep.com
+15304434701</t>
  </si>
  <si>
    <t>Luken Biggan</t>
  </si>
  <si>
    <t>Dear Michael,
I hope you are having a great week. Itâ€™s been great working with you and Luken over the past month. I wanted to touch base to share some of the progress weâ€™ve made so far and share my thoughts on the plan moving forward.
I have seen significant improvements in Lukenâ€™s work with command of quantitative evidence, grammar, constants, and interpreting equations. This consistent improvement has been evident in his in-session work and completion of assigned homework.
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
Please let me know if you have any questions or if there are any adjustments you would like to make to our plan. Iâ€™m happy to schedule a time to talk by phone if that would be helpful. I look forward to supporting Luken in his continued academic journey.
Thank you and stay safe,
Myles O.
myles.oldroyd@revolutionprep.com
+15304434701</t>
  </si>
  <si>
    <t>Tom Bodson</t>
  </si>
  <si>
    <t>Dear Tom and Dorine,
I hope you are having a great week. Itâ€™s been great working with you and Tom over the past two months. I wanted to touch base to share some of the progress weâ€™ve made so far and share my thoughts on the plan moving forward.
I have seen significant improvements in Tomâ€™s understanding of trigonometric functions, identities, and laws. This consistent improvement has been evident in his in-session work.
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
Please let me know if you have any questions or if there are any adjustments you would like to make to our plan. Iâ€™m happy to schedule a time to talk by phone if that would be helpful. I look forward to supporting Tom in his continued academic journey.
Thank you and stay safe,
Myles O.
myles.oldroyd@revolutionprep.com
+15304434701</t>
  </si>
  <si>
    <t>Nathaniel Minsley</t>
  </si>
  <si>
    <t>Dear Kelly,
I hope this email finds you well. I wanted to discuss Nathanielâ€™s preparation for our tutoring sessions and share some insights and our plan moving forward.
Firstly, I want to acknowledge that Nathaniel has shown progress in triangles, grammar, word problems, and multiple text reading, and has consistently demonstrated improvement through his in-session work.
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
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
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
I would like to schedule a time to talk and discuss our approach to support Nathanielâ€™s success. Please let me know a few times that would work for you to connect via Zoom. Thank you for your continued partnership.
Thank you and stay safe,
Myles O.
myles.oldroyd@revolutionprep.com
+15304434701</t>
  </si>
  <si>
    <t>Santiago Valle-Ortega</t>
  </si>
  <si>
    <t>Hi Mauricio and Denise, 
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
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contact me with any questions.
Jason
jason.keller@revolutionprep.com
+17328416402</t>
  </si>
  <si>
    <t>Hi Liza,
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We are scheduled to meet once per week in April after this week (I am away for the end of this week). I recommend adding an additional hour per week as the exam draws closer to get a bit more review in before the exam on May 9. Please let me know if you have any questions.
Jason
jason.keller@revolutionprep.com
+17328416402</t>
  </si>
  <si>
    <t>Maya Avilez Enriquez</t>
  </si>
  <si>
    <t>Dear Barbara, 
I hope your Spring is off to a wonderful start! Itâ€™s been great working with you and Maya over the past couple of months. I wanted to touch base to share some of the progress weâ€™ve made so far and share my thoughts on the plan moving forward.
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
Our overall goal for Maya is to achieve an A+ in all her current classes. Based on her progress so far, I recommend continuing with one 60-minute session per week to maintain and build on her growth in math, English, and science.
If you'd like to continue working together on achieving these goals, you can easily use this link to add 10 hours to your account today: https://my.revolutionprep.com/s/Z49lGRedlB 
Please let me know if you have any questions or if there are any adjustments you would like to make to our plan. Iâ€™m happy to schedule a time to talk through Zoom if that would be helpful. I look forward to supporting Maya in her continued academic journey!
Best regards,
Rebekah Nachian</t>
  </si>
  <si>
    <t>Sriyansh Madhav Kammara</t>
  </si>
  <si>
    <t>Dear Suseel Kumar,
I hope you had a warm Winter season and are ready for Spring! I wanted to share an update on Sriyansh's excellent progress as he systematically works through AP Physics 1 concepts.
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
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
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
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
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</si>
  <si>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Dear Zhiying,
I hope you had a warm Winter season and are ready for Spring! I wanted to share an update on Divya's excellent progress as she prepares for her April 11th ACT exam.
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
We then shifted focus to ACT preparation across multiple mathematical domains. Divya worked through probability fundamentals, learning that "and" events require multiplying probabilities while "or"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
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
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Divyaâ€™s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</si>
  <si>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Darcy Chaiyavet</t>
  </si>
  <si>
    <t>Hi Pinky and Arnie,
I wanted to send a quick update on Darcy and share how things have been going in SAT prep. Iâ€™ve really enjoyed working with himâ€”heâ€™s consistently engaged during our sessions and brings a great attitude to learning.
Iâ€™m very happy with the score progress heâ€™s made so far, going from a 950 (initial score) to a 1170. Thatâ€™s a meaningful improvement, and it shows that the work heâ€™s putting in during sessions is making a difference.
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I also want to see how he does if we have consistent tutoring twice a week, so I recommend we stick to our twice weekly schedule to prepare for the May SAT. I do not want to cover college essay writing again until after that exam.  
Darcy has a lot of potential, and Iâ€™m excited about the progress heâ€™s already made, I just want to make sure weâ€™re giving him the structure and repetition he needs to keep improving. 
Please let me know if youâ€™d like to discuss scheduling or strategies moving forward. Iâ€™m happy to help however I can!
Best,
Camryn 
Camryn T.
camryn.to@revolutionprep.com
+15622044474</t>
  </si>
  <si>
    <t>Hannah Kuhn</t>
  </si>
  <si>
    <t>Hi Eric,
As promised, here's a longer progress update for Hannah (not copied on this email). 
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My recommendation is to add 6 more hours so Hannah is able to meet with me twice a week for SAT prep leading up to the May and June SATs. I have already scheduled 3 sessions with her remaining hours. 
â€¢ 6 hours of Distinguished Private Tutoring for Hannah Kuhn with Camryn To
If you'd like to continue working together on achieving these goals, you can easily use this link to add the hours to your account today: https://my.revolutionprep.com/s/11Hp6dnDnE.
Please let me know if you have any other questions or suggestions. Always happy to call to talk more about Hannah's tutoring!
Best,
Camryn T.
camryn.to@revolutionprep.com
+15622044474</t>
  </si>
  <si>
    <t>Emily He</t>
  </si>
  <si>
    <t>Hi Mrs. He,
I hope you're doing well! I wanted to reach out to send a progress update for Emily since we are a little more than a month away from AP exams! 
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Please let me know if you have any questions or suggestions! As always, Emily is such a pleasure to work with and I'm excited to hear where she ends up for college. 
Best, 
Camryn T.
camryn.to@revolutionprep.com
+15622044474</t>
  </si>
  <si>
    <t>Mengu Dervent</t>
  </si>
  <si>
    <t>Mengu Dervent
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
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
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
Andrew B.
andrew.brown@revolutionprep.com
+13176650121</t>
  </si>
  <si>
    <t>Thomas Taylor</t>
  </si>
  <si>
    <t>Hi Alysa,
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
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
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
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
Andrew B.
andrew.brown@revolutionprep.com
+13176650121</t>
  </si>
  <si>
    <t>Preston Canter</t>
  </si>
  <si>
    <t>Dear Kim, 
I hope you are having a great spring. It's been great working with you and Preston over the past couple of months. I wanted to reach out with a quick overview of the program so far and where it's headed. 
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Please let me know if you have any questions or would like to make any adjustments to the plan. I'm happy to schedule a phone call if that would be helpful. I look forward to supporting Preston in their continued academic journey. 
Best regards, 
Karleigh A.
karleigh.arrington@revolutionprep.com
+15705786904</t>
  </si>
  <si>
    <t>Gordon Bond</t>
  </si>
  <si>
    <t>Dear Gordon and Hope,
Itâ€™s been great working with you and Gordon over the past couple of months. As we prepare for Gordon's upcoming SAT Exam, I wanted to share what weâ€™ve been working on so far and what to expect.
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
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
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https://my.revolutionprep.com/s/PCKmUXiVl2.
Please let me know if you have any questions or if there are any adjustments you would like to make to our plan. Iâ€™m also able to schedule a time to talk by phone if that would be helpful. I am happy to support Gordon in their continued academic journey.
Best regards,
Mariah L.
mariah.lutz@revolutionprep.com
+17706178833</t>
  </si>
  <si>
    <t>Christopher Nickerson</t>
  </si>
  <si>
    <t>Hi everyone,
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
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
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
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
Itâ€™s been great working with Will this month - please let me know if you have any questions, otherwise Iâ€™ll see him next Monday!
Julie B.
julie.byrom@revolutionprep.com
+15129250963</t>
  </si>
  <si>
    <t>Luke Houston</t>
  </si>
  <si>
    <t>Hello Genevieve!
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It has been great working with him so far, and Iâ€™m looking forward to seeing how he does on his next practice test.  If you have any questions or feel like you need/want a phone call with me, feel free to ask and we can set something up :)
Matty B.
matty.burge@revolutionprep.com
+15859576559</t>
  </si>
  <si>
    <t>Hello Nicole!
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Itâ€™s been great working with her so far, and I think we should continue to meet 1-2 hours per week, especially heading into the end of the semester. If you have any questions or feel like you need/want a phone call with me, feel free to ask and we can set something up :)
Matty B.
matty.burge@revolutionprep.com
+15859576559</t>
  </si>
  <si>
    <t>Logan Matijevic</t>
  </si>
  <si>
    <t>Hi MJ,
It has been wonderful to see Logan grow in his confidence and playfulness while learning these past few months! Here is a summary of his recent progress:
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
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
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If youâ€™d like to schedule a call to talk in more detail, here are some days I am available:
Thursday, 4/2 at 1pm
Tuesday, 4/7 at 12:30pm
Wednesday, 4/8 at 2pm
Please let me know if you have any questions.
best,
Sharon
__
sharon.vincuilla@revolutionprep.com
(323) 774 - 4547</t>
  </si>
  <si>
    <t>Hi Carolyn,
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
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
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
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
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
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If you've got any questions or comments, please let me know!
Andrew B.
andrew.brown@revolutionprep.com
+13176650121</t>
  </si>
  <si>
    <t>Hi Mallory,
Having thought about it overnight, I do think it would be best for Adira to also take the June exam. 
Kate, can you work with them to add the hours to their account, and I will reserve some times for them?
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
Let me know if you have any other questions.
Best,
Zachary D.
zach.doenges@revolutionprep.com
+12606020346</t>
  </si>
  <si>
    <t>Hi all,
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
Doing that by the May 2nd exam might be possible, but harder. 
Taking a couple month break from tutoring and coming back in the Fall is possible, but most students need about a month getting back on top of things before making progress. Many seniors want to focus on other things in their last year.
If she can't make the June SAT test date, then the ACT would be even more difficult. The April 11thÂ test date is too soon, and the June/July date wouldn't be possible.
Cody, can you reach out and offer them your take as well? Thanks!
Best as always,
Zachary D.
zach.doenges@revolutionprep.com
+12606020346</t>
  </si>
  <si>
    <t>Bianca Sinclair</t>
  </si>
  <si>
    <t>Hi Sarah!
It was great catching up with you over the phone. I wanted to reiterate our plan and talking points in writing to confirm that we're on the same page and have a point of reference for Bianca's progress during our call next month.Â 
Our primary focus over the next few weeks will be to emphasize SAT prep and executive functioning. Next session, we will discuss Bianca's next steps, deciding whether to transfer or "lock in" on her efforts at her current school. If she decides to stay at her current school, we will discuss whether to focus on band or the "white coat." Bianca will take two more SAT exams, and we need to ensure that she flourishes academically in the meantime so that she is prepared for college.
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</si>
  <si>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Hi all,
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
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
Best,
------------------------------------------
Zachary Doenges | Professional Tutor | Revolution Prep
Text: (260)-602-0346
Email: zach.doenges@revolutionprep.com | Website: www.revolutionprep.com
Better Grades. Higher Scores. Lower Stress. Revolution Prep.</t>
  </si>
  <si>
    <t>Dear Ravi,
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
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
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
.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</si>
  <si>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Maddalena Pena</t>
  </si>
  <si>
    <t>Dear Noelle,
I hope this email finds you well. I wanted to discuss Maddalenaâ€™s preparation for our tutoring sessions and share some insights and our plan moving forward.
Firstly, I want to acknowledge that Maddalena has shown progress in rewriting equations, working with constants, and applying SAT testing strategies, and has consistently demonstrated improvement in her in-session performance.
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
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
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
I would like to schedule a time to talk and discuss our approach to support Maddalenaâ€™s success. Please let me know a few times that would work for you to connect via Zoom. Thank you for your continued partnership.
Thank you and stay safe,
Myles O.
myles.oldroyd@revolutionprep.com
+15304434701</t>
  </si>
  <si>
    <t>Kate Weaver</t>
  </si>
  <si>
    <t>Dear April and Kate,
I hope youâ€™re having a wonderful week! As we get closer to Kate's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
To set Kate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Kate. Iâ€™ll follow up with you in my next update with key takeaways, progress highlights, and a clear plan for what weâ€™ll focus on moving forward.
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
If you'd like to continue working together on achieving these goals, you can easily use this link to add the hours to your account today: https://my.revolutionprep.com/s/O1K4KhSn2v.
Please let me know if you have any questions or if there are any adjustments you would like to make to our plan. Iâ€™m happy to schedule a time to talk by phone if that would be helpful. I am excited to continue supporting Kate in reaching their goals.
Best regards,
Mariah L.
mariah.lutz@revolutionprep.com
+17706178833</t>
  </si>
  <si>
    <t>Bella Wynne</t>
  </si>
  <si>
    <t>Dear Lisa and Bella,
I hope youâ€™re having a wonderful week! As we get closer to Bella's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
To set Bella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Bella. Iâ€™ll follow up with you in my next update with key takeaways, progress highlights, and a clear plan for what weâ€™ll focus on moving forward.
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
Should Bella want to attempt the SAT again in either the Summer or Fall, I am always happy to help and you can easily use this link to add the hours to your account today: 
https://my.revolutionprep.com/s/tvN3XwhK7p.
Please let me know if you have any questions or if there are any adjustments you would like to make to our plan. Iâ€™m happy to schedule a time to talk by phone if that would be helpful. I am excited to continue supporting Bella in reaching their goals.
Best regards,
Mariah L.
mariah.lutz@revolutionprep.com
+17706178833</t>
  </si>
  <si>
    <t>Jude Rastetter</t>
  </si>
  <si>
    <t>Dear Nancy,Â 
I hope you are having a nice spring. Itâ€™s been great working with Jude and you over the past couple of months. I wanted to touch base to share some of the progress weâ€™ve made so far.Â 
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
Based on Jude's progress, I think we should continue our 60 minute lessons onceÂ  a week.
Â Please let me know if you have any questions. Iâ€™m also able to schedule a time to talk by phone if that would be helpful. I am happy to support Jude in his continued academic journey.
Best regards,
Jill W.
jill.watson@revolutionprep.com
+19032491379</t>
  </si>
  <si>
    <t>Isabelle Gibson</t>
  </si>
  <si>
    <t>Hi Sonja!
It was great catching up with you over the phone. I wanted to reiterate our plan and talking points in writing to confirm that we're on theÂ same page and have a point of reference for Isabelle's progress during our call next month.Â 
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
To achieve Isabelle's goal score of a 27/28 on the ACT, we are planning on tackling the April and June tests. We will focus our energy on grammar, student as editor questions, and word problems in addition to assigning more practice tests to prepare for the April and June exams. 
To reach these goals,Â I recommend we continue our velocity of one to two 60-minute sessions per week, with extra sessions for academic support as needed. Isabelle currently has 0 unscheduled hours in her account and 15 scheduled sessions left with me ending 6/11.Â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</si>
  <si>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Daniel Anchia-Garcia</t>
  </si>
  <si>
    <t>Dear Dania,
I hope you are having a great spring. Itâ€™s been great working with you and Daniel over the past couple of months. I wanted to touch base to share some of the progress weâ€™ve made so far and share my thoughts on the plan moving forward.
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https://my.revolutionprep.com/s/60jwwK6E2R.
Please let me know if you have any questions or if there are any adjustments you would like to make to our plan. Iâ€™m happy to schedule a time to talk by phone if that would be helpful. I look forward to supporting Daniel in his continued academic journey.
Best regards,
Blake M.
blake.maly@revolutionprep.com
+13039476593</t>
  </si>
  <si>
    <t>Pippa Yeo</t>
  </si>
  <si>
    <t>Dear Benjamin,
I hope you are having a great spring. Itâ€™s been great working with you and Pippa over the past couple of months. I wanted to touch base to share some of the progress weâ€™ve made so far and share my thoughts on the plan moving forward.
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
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Pippa in her continued academic journey.
Best regards,
Blake M.
blake.maly@revolutionprep.com
+13039476593</t>
  </si>
  <si>
    <t>George Caldroney</t>
  </si>
  <si>
    <t>Dear Melani,
I hope you are having a great spring. Itâ€™s been great working with you and George over the past couple of months. I wanted to touch base to share some of the progress weâ€™ve made so far and share my thoughts on the plan moving forward.
I have seen significant improvements in Georgeâ€™s ability to understand physics principles and apply them to various situations. He has shown progress in setting up and solving equations as well. This improvement has been evident in his confidence and accuracy during our sessions. 
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
Also,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https://my.revolutionprep.com/s/015wyrrcVW.
If you would like to purchase a different number of hours, reach out to your advisor and they will help you with that!
Please let me know if you have any questions or if there are any adjustments you would like to make to our plan. Iâ€™m happy to schedule a time to talk by phone if that would be helpful. I look forward to supporting George in his continued academic journey.
Best regards,
Blake M.
blake.maly@revolutionprep.com
+13039476593</t>
  </si>
  <si>
    <t>Hi Jeff!
It was great catching up with you over the phone. I wanted to reiterate our plan and talking points in writing to confirm that we're on theÂ same page and have a point of reference for Murphy's progress during our call next month.Â 
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To achieve Murphy's highest possible score, we will focus on improving his confidence in math and reinforcing subject/verb identification and punctuation rules. We will reinforce comma rules in our next session.
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</si>
  <si>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Emma Shirey</t>
  </si>
  <si>
    <t>Hi Beth,
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
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
Please don't hesitate to contact me with any further questions!
Jason 
jason.keller@revolutionprep.com
+17328416402</t>
  </si>
  <si>
    <t>Iyana Little</t>
  </si>
  <si>
    <t>Hi Iyana and Taylor,
I hope you are both doing well!
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
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
I recommend that we continue meeting regularly at our current pace to maintain her progress and support her as new material is introduced.
Please feel free to reach out if you have any questions or would like to discuss her progress further. I would be happy to set up a time to connect if that would be helpful.
I hope you are having a wonderful day!
Ore W.
ore.williams@revolutionprep.com
+12404860132</t>
  </si>
  <si>
    <t>James Goddard</t>
  </si>
  <si>
    <t>Hi James and Jamie,
I hope you are both doing well!
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
Moving forward, James would benefit from continued practice with inverse trigonometric functions and setting up equations from more complex diagrams. We will continue working on these areas to build his confidence and consistency.
I recommend that we continue meeting regularly at our current pace to support his progress and keep him on track.
Please feel free to reach out if you have any questions or would like to connect further.
Wishing James the best of luck on his upcoming SATs!
I hope you are having a wonderful day!
Ore W.
ore.williams@revolutionprep.com
+12404860132</t>
  </si>
  <si>
    <t>Cezar Gastelum</t>
  </si>
  <si>
    <t>Hi Cezar and Alma,
I hope you are both doing well!
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
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
I recommend that we continue meeting regularly at our current pace while focusing on consistency to support his growth.
Please feel free to reach out if you have any questions or would like to connect further.
I hope you are having a wonderful day!
Ore W.
ore.williams@revolutionprep.com
+12404860132</t>
  </si>
  <si>
    <t>William Michaelis</t>
  </si>
  <si>
    <t>Dear Jennifer,
I hope you are having a great spring. Itâ€™s been great working with you and William over the past couple of months. I wanted to reach out with a quick overview of the program so far and where itâ€™s headed.
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
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
Please let me know if you have any questions or if there are any adjustments you would like to make to our plan. Iâ€™m happy to schedule a time to talk by phone if that would be helpful. I look forward to supporting William in his continued academic journey.
Best regards,
Tyler H.
tyler.henry@revolutionprep.com
+18596974650</t>
  </si>
  <si>
    <t>Caylee Clarke</t>
  </si>
  <si>
    <t>Dear Kerry-Ann,
I hope you are having a great spring. Itâ€™s been great working with you and Caylee over the past couple of months. I wanted to reach out with a quick overview of the program so far and where itâ€™s headed.
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
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
Please let me know if you have any questions or if there are any adjustments you would like to make to our plan. Iâ€™m happy to schedule a time to talk by phone if that would be helpful. I look forward to supporting Caylee in her continued academic journey.
Tyler H.
tyler.henry@revolutionprep.com
+18596974650</t>
  </si>
  <si>
    <t>Dear Suseel,
I hope you are having a great spring. Itâ€™s been great working with you and Sriyansh over the past couple of months. I wanted to reach out with a quick overview of the program so far and where itâ€™s headed.
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
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
Please let me know if you have any questions or if there are any adjustments you would like to make to our plan. Iâ€™m happy to schedule a time to talk by phone if that would be helpful. I look forward to supporting Sriyansh in his continued academic journey.
Tyler H.
tyler.henry@revolutionprep.com
+18596974650</t>
  </si>
  <si>
    <t>Hello,
Here is another brief progress update for math! 
Yesterday, we prepared for Georgia's series test. This class is moving characteristically fast, but I think Georgia is well-prepared given the amount of time she has had to digest some rather challenging material.
I haven't gone into detailed discussion with Georgia about the AP exam itself yet, but I have some practice material lined up and ready for if she needs it.
Regarding scheduling, we are still set for one session per week, although our next session is a bit later on the 14th. I see no reason to make any drastic changes here!
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Have a wonderful week,
- Sonja
Sonja T.
sonja.tomasko@revolutionprep.com
+16514284271</t>
  </si>
  <si>
    <t>Tanner Turk</t>
  </si>
  <si>
    <t>Hello,
I hope you are well! This is just another brief progress update email regarding our tutoring sessions.
The most recent practice exam was a 1380, with some tough geometry questions. We made it a big priority to work on always drawing out diagrams for these questions in the future, and we will likely practice this in future sessions. 
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
That is about all I have for today. If you have any questions or want me to go into any further detail on anything, just let me know!
Have a great week,
- Sonja
Sonja T.
sonja.tomasko@revolutionprep.com
+16514284271</t>
  </si>
  <si>
    <t>Annika Davidson</t>
  </si>
  <si>
    <t>Dear Cassandra, 
I hope you are having a great spring. It's been great working with you and Annika over the past couple of months. I wanted to reach out with a quick overview of the program so far and where it's headed. 
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Please let me know if you have any questions or would like to make any adjustments to our plan. I'm happy to schedule a phone call if that would be helpful. I look forward to supporting Annika in their continued academic journey. 
Best regards, 
Karleigh A.
karleigh.arrington@revolutionprep.com
+15705786904</t>
  </si>
  <si>
    <t>Beatrice Neuman</t>
  </si>
  <si>
    <t>Hello,
I hope you are well! This is another brief progress update email going over how tutoring has been.
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
As far as scheduling goes, we have sessions scheduled out up to the 20th, and the sessions are at least weekly, so I think we are good on that front! There are also three unscheduled hours.
That is about all I have for today! If you have any thoughts or questions, please do reach out!
Have a wonderful day,
- Sonja
Sonja T.
sonja.tomasko@revolutionprep.com
+16514284271</t>
  </si>
  <si>
    <t>Aaryan Parekh</t>
  </si>
  <si>
    <t>Dear Dharmesh,
I hope you are having a great spring season. It has been a pleasure working with you and Aaryan over the past couple of months. I wanted to touch base to share some of the progress weâ€™ve made so far and outline the plan moving forward.
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
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
Please let me know if you have any questions or if there are any adjustments you would like to make to our plan. Iâ€™m happy to schedule a time to talk by phone if that would be helpful. I look forward to continuing to support Aaryan in his academic journey.
Best regards,
Andres Jarquin
andres.jarquin@revolutionprep.com
+17735472239</t>
  </si>
  <si>
    <t>Luciana Correa Lenis</t>
  </si>
  <si>
    <t>Hello,
I hope you are well! This is just a brief progress update going over how things have been lately during tutoring!
As always, this class has been very advanced, and unfortunately, the most recent test was not in alignment with the material Lucy was given to prepare with. We did what we could to prepare for the retake, so I'm hopeful that the retake went significantly better than the first take.
Lucy and I haven't talked much about the AP exam itself, but I will be sure to bring this up during the next session.
Scheduling-wise, we are all set for weekly sessions after Lucy's break! So, I think we are good to go for now. As always, I do encourage Lucy to mention if she ever needs a second session in a week (these past couple of weeks, she also requested longer sessions, which also works)!
Have a wonderful day,
- Sonja
Sonja T.
sonja.tomasko@revolutionprep.com
+16514284271</t>
  </si>
  <si>
    <t>Nathaniel Coleman</t>
  </si>
  <si>
    <t>Dear Jessie,
I hope you are having a great spring. Itâ€™s been great working with you and Nathaniel over the past couple weeks. I wanted to touch base to share some of the progress weâ€™ve made so far and share my thoughts on the plan moving forward.
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
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Please let me know if you have any questions or if there are any adjustments you would like to make to our plan. Iâ€™m happy to schedule a time to talk by phone if that would be helpful. I look forward to supporting Nathaniel in his continued academic journey.
Best regards,
Jesse S.
jesse.squires@revolutionprep.com
+19704330744</t>
  </si>
  <si>
    <t>Lia Carballo</t>
  </si>
  <si>
    <t>Dear Jose,
I hope you are having a great Spring. Itâ€™s been great working with you and Lia over the school year. I wanted to touch base to share some of the progress weâ€™ve made so far and share my thoughts on the plan moving forward.
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
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
If you'd like to continue working together on achieving these goals, you can easily use this link to add the hours to your account today: https://my.revolutionprep.com/s/AFL2PpiXcT.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</si>
  <si>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Lily Harness</t>
  </si>
  <si>
    <t>Dear Beth,
I hope you are having a great Spring. Itâ€™s been great working with you and Lily over the school year. I wanted to touch base to share some of the progress weâ€™ve made so far and share my thoughts on the plan moving forward.
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If Lily ever needs help in any other subjects, or wants to push her SAT score even higher, you can always use any remaining hours for those, or you can always get more hours as well through your bright horizons portal.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</si>
  <si>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Olivia Duncan</t>
  </si>
  <si>
    <t>Dear Felicia,
I hope you are having a great spring season! Itâ€™s been great working with you and Olivia over the past couple of months, and I wanted to share a quick overview of her progress and where weâ€™re headed next.
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
She has shown consistent progress in completing comprehension tasks and applying strategies like rereading and using evidence to support her responses. This is evident in her ability to answer questions more independently and with greater accuracy.
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
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
This plan will allow us to target her writing in a more focused way while continuing to build comprehension skills through consistent practice.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youâ€™d like to discuss Oliviaâ€™s progress furtherâ€”Iâ€™m always happy to connect.
I look forward to continuing to support Olivia!
Judi A.
judi.abohana@revolutionprep.com
+12402336671</t>
  </si>
  <si>
    <t>Olivia Young</t>
  </si>
  <si>
    <t>Hi Dana,
I hope you are having a great spring! Itâ€™s been great working with you and Olivia over the past couple of months. I wanted to reach out with a quick overview of her progress and where we can go from here.
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
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
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
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further if helpful. I look forward to continuing to support Olivia!
Judi A.
judi.abohana@revolutionprep.com
+12402336671</t>
  </si>
  <si>
    <t>Jacob Rinosa-Canales</t>
  </si>
  <si>
    <t>Dear Jacob and Razel,
I hope you are having a great spring! Itâ€™s been great working with you and Jacob over the past couple of months, and I wanted to share a quick update on his progress and our plan moving forward.
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
Jacob has been making consistent progress toward our session goals, particularly in accuracy with multi-step math problems and applying concepts independently, which is reflected in his improved confidence and ability to complete practice problems with less support.
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
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
If you'd like to continue working together on these goals, you can redeem more credits through your Bright Horizons portal. Once credits are added, we can continue scheduling sessions to keep his progress consistent.
Please let me know if you have any questions or if thereâ€™s anything youâ€™d like me to adjust in our focus. Iâ€™m always happy to connect.
Judi A.
judi.abohana@revolutionprep.com
+12402336671</t>
  </si>
  <si>
    <t>Seth Kim</t>
  </si>
  <si>
    <t>Dear Steve,
I hope you are having a great Spring. Itâ€™s been great working with you and Seth over the school year. I wanted to touch base to share some of the progress weâ€™ve made so far and share my thoughts on the plan moving forward.
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
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</si>
  <si>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Axl Perez</t>
  </si>
  <si>
    <t>Dear Katelyn,
I hope youâ€™re having a great spring! Itâ€™s been wonderful working with Axl over the past couple of months, and I wanted to share a quick update on his progress and what weâ€™ll be focusing on moving forward.
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
He has also been building consistency with his reading routine at home, which is helping improve both his confidence and stamina.
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
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
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
Based on Axlâ€™s goals, I recommend continuing with three 60-minute sessions per week through the end of the school year.
If you'd like to continue working together on these goals, you can redeem more credits through your Bright Horizons portal. Once the credits are added, we can get sessions scheduled right away.
Please feel free to reach out if you have any questions or if thereâ€™s anything specific youâ€™d like me to focus on with Axl. Iâ€™m happy to connect anytime.
Judi A.
judi.abohana@revolutionprep.com
+12402336671</t>
  </si>
  <si>
    <t>Dear George,
I hope you are having a great spring! Itâ€™s been great working with you and Emily over the past couple of months. I wanted to reach out with a quick overview of her progress and where weâ€™re headed next.
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
She has shown consistent progress in completing assignments on time and maintaining strong academic performance, as evidenced by her ability to keep her grades above 85% and stay caught up with her workload.
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
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if that would be helpful. I look forward to continuing to support Emilyâ€™s progress!
Judi A.
judi.abohana@revolutionprep.com
+12402336671</t>
  </si>
  <si>
    <t>Hudson Lee</t>
  </si>
  <si>
    <t>Hi Carol,
I hope you are having a great spring! Itâ€™s been great working with Hudson over the past couple of months, and I wanted to share a quick update on his progress and where weâ€™re headed next.
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
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
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
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Iâ€™d be happy to find a time to connect as well. I look forward to continuing to support Hudson!
Best regards,
Judi A.
judi.abohana@revolutionprep.com
+12402336671</t>
  </si>
  <si>
    <t>Leeya Patel</t>
  </si>
  <si>
    <t>Dear Vrutti,
I hope you are having a wonderful spring! Itâ€™s been great working with Leeya over the past couple of months, and I wanted to share a quick update on her progress and next steps.
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
Leeya has shown consistent progress in building her algebra foundation, especially in applying step-by-step problem-solving strategies. This has been evident in her ability to complete practice problems accurately, correct mistakes, and approach new concepts with more confidence.
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
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
This plan will give us the time needed to both keep up with class material and reinforce key skills that will support her long-term success in algebra.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you'd like to discuss Leeyaâ€™s plan in more detailâ€”Iâ€™m always happy to connect. Iâ€™m looking forward to continuing to support her progress!
Best regards,
Judi A.
judi.abohana@revolutionprep.com
+12402336671</t>
  </si>
  <si>
    <t>Max Basch</t>
  </si>
  <si>
    <t>Dear Sandra,
I hope you are having a great spring. Itâ€™s been great working with you and Max over the school year. I wanted to touch base to share some of the progress weâ€™ve made so far and share my thoughts on the plan moving forward.
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</si>
  <si>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Prit Patel</t>
  </si>
  <si>
    <t>Dear Parul,
I hope you are having a great spring. Itâ€™s been great working with you and Prit over the past couple of months. I wanted to touch base to share some of the progress weâ€™ve made so far and share my thoughts on the plan moving forward.
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
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Prit in his continued academic journey.
Best regards,
Jesse S.
jesse.squires@revolutionprep.com
+19704330744</t>
  </si>
  <si>
    <t>Lilia Alsheikh</t>
  </si>
  <si>
    <t>Dear Sadeieh,
I hope you are having a great spring! Itâ€™s been great working with Lilia over the past couple of months. I wanted to share a quick overview of her progress and where weâ€™re headed next.
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
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
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
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and discuss Liliaâ€™s progress further.
Best regards,
Judi A.
judi.abohana@revolutionprep.com
+12402336671</t>
  </si>
  <si>
    <t>Penelope Webb</t>
  </si>
  <si>
    <t>Hi Jason,
I hope youâ€™re having a great spring! Itâ€™s been wonderful working with Penelope over the past couple of months, and I wanted to share a quick update on her progress and where weâ€™re headed next.
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
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
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
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
If you'd like to continue working together on these goals, you can redeem additional credits through your Bright Horizons portal. Once those are added, we can schedule more sessions to keep things moving forward.
Please feel free to reach out if you have any questions or if thereâ€™s anything specific youâ€™d like me to focus on. Iâ€™m always happy to connect!
Judi A.
judi.abohana@revolutionprep.com
+12402336671</t>
  </si>
  <si>
    <t>Sachin Bedi</t>
  </si>
  <si>
    <t>Hi Alok and Sachin,
I hope you're having a wonderful year so far. It has been great working with you and Sachin over the past semester, and I wanted to touch base to share some of his recent progress and confirm our plan moving forward.
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
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</si>
  <si>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Ansh Vootukuri</t>
  </si>
  <si>
    <t>Hi Ansh and Vamshi!
I hope you are having a great week. I just wanted to touch base on Ansh's progress so far and the plan moving forward.
We worked on helping Ansh become more organized, both with their desk and possessions and with their to-do-list. We continued with executive functioning strategies to help Ansh with their communication, learning, and planning skills.
Our short-term goal for Ansh is to help with his study skills, focus, and memory by teaching him quick strategies for optimizing his time and structuring his note-taking. Our long term goals remain helping him improve his overall ability to learn and absorb information.
Please let me know if you have any questions or if there are any adjustments you would like to make to our plan. Iâ€™m happy to schedule a time to talk by phone if that would be helpful. I look forward to supporting Ansh in his continued academic journey.
Best regards,
Shaun L.
shaun.leonard@revolutionprep.com
+17023665570</t>
  </si>
  <si>
    <t>Audrick Schaffer</t>
  </si>
  <si>
    <t>Hi Audrick and Katherine!
I hope you are having a great week. I just wanted to touch base on Audrick's progress so far and the plan moving forward.
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
Our short-term goal for Audrick is to help with his study skills, focus, and memory by teaching him quick strategies for optimizing his time and structuring his note-taking. Our long term goals remain helping him improve his overall ability to learn, absorb, and retain information.
Please let me know if you have any questions or if there are any adjustments you would like to make to our plan. Iâ€™m happy to schedule a time to talk by phone if that would be helpful. I look forward to supporting Audrick in his continued academic journey.
Best regards,
Shaun L.
shaun.leonard@revolutionprep.com
+17023665570</t>
  </si>
  <si>
    <t>Valentina Alves</t>
  </si>
  <si>
    <t>Hi Christina,
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
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
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Please let me know if you have any questions or if there are any adjustments you would like to make to our plan. I am happy to schedule a time to talk by phone if that would be helpful. I look forward to supporting Valentina in her continued academic journey.
Best regards,
Kristen F.
kristen.fox@revolutionprep.com
+18636516566</t>
  </si>
  <si>
    <t>Lia Giang</t>
  </si>
  <si>
    <t>Hi An,
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
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"makes the most sense"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
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
Please let me know if you have any questions or if there are any adjustments you would like to make to our plan. I am happy to schedule a time to talk by phone if that would be helpful. I look forward to supporting Lia in her continued academic journey.
Best,
Kristen F.
kristen.fox@revolutionprep.com
+18636516566</t>
  </si>
  <si>
    <t>Kimber Ko</t>
  </si>
  <si>
    <t>Dear John, 
I hope you are having a wonderful spring. It has been such a pleasure working with you and Kimber over the past year. I wanted to touch base once again to share some of the progress weâ€™ve made thus far and outline my thoughts on the plan moving forward. 
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</si>
  <si>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Isabella Zhuang</t>
  </si>
  <si>
    <t>Hi Xin,
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
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
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
Please let me know if you have any questions or if there are any adjustments you would like to make to our plan. I am happy to schedule a time to talk by phone if that would be helpful. I look forward to supporting Bella in her continued academic journey.
Best regards,
Kristen F.
kristen.fox@revolutionprep.com
+18636516566</t>
  </si>
  <si>
    <t>Hajune Lee</t>
  </si>
  <si>
    <t>Hi Maggie,
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
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
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 am happy to schedule a time to talk by phone if that would be helpful. I look forward to supporting Hajune in his continued academic journey.
Best regards,
Kristen F.
kristen.fox@revolutionprep.com
+18636516566</t>
  </si>
  <si>
    <t>Hi Lana and Sadeieh,
This is just a reminder that Lana has a tutoring session on Saturday. Feel free to  send me any materials before then. I look forward to meeting you!
Best,
Kristen F.
kristen.fox@revolutionprep.com
+18636516566</t>
  </si>
  <si>
    <t>Simon Soliman</t>
  </si>
  <si>
    <t>Dear Youssef, 
I hope you are having a wonderful spring. Itâ€™s been such a pleasure working with you and Simon over the past few months. I wanted to touch base again to share some of the progress weâ€™ve made so far and my thoughts on the plan moving forward. 
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</si>
  <si>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Madeline Eford</t>
  </si>
  <si>
    <t>Dear Linda and Madeline,
I hope youâ€™re having a wonderful week! As we get closer to Madeline's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
To set Madeline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Madeline. Iâ€™ll follow up with you in my next update with key takeaways, progress highlights, and a clear plan for what weâ€™ll focus on moving forward.
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
Should Madeline want to attempt the SAT again in either the Summer or Fall, I am always happy to help and you can easily use this link to add the hours to your account today:
https://my.revolutionprep.com/s/TXes5okES4.
Please let me know if you have any questions or if there are any adjustments you would like to make to our plan. Iâ€™m happy to schedule a time to talk by phone if that would be helpful. I am excited to continue supporting Madeline in reaching their goals.
Best regards,
Mariah L.
mariah.lutz@revolutionprep.com
+17706178833</t>
  </si>
  <si>
    <t>Lucy Churchill</t>
  </si>
  <si>
    <t>Hi Lucy and Paul,
I hope this email finds you well. I wanted to touch base regarding Lucy's recent practice test results and discuss a plan moving forward. 
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
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
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
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
Best wishes,
Gale H.
abigail.hermes@revolutionprep.com
+12169249507
Consistent availability (times in PST):
No Exceptions:
Tuesdays: 1:30-2:30pm; 3:30-4:30pm; 4:00-5:00pm
Wednesdays: 1:30-2:30pm; 2:00-3:00pm
One Exception:
Tuesdays: 4:30-5:30pm; 5:00-6:00pm
Wednesday: 4:00-5:00pm; 4:30-5:30pm; 5:00-6:00pm
Thursdays: 12:00-1:00pm; 12:30-1:30pm</t>
  </si>
  <si>
    <t>Sydney O'Donnell</t>
  </si>
  <si>
    <t>Dear Chris and Sydney,
I hope youâ€™re having a wonderful week! As we get closer to Sydney's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
To set Sydney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Sydney. Iâ€™ll follow up with you in my next update with key takeaways, progress highlights, and a clear plan for what weâ€™ll focus on moving forward.
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
Should Sydney want to attempt the ACT again in either the Summer or Fall, I am always happy to help and you can easily use this link to add the hours to your account today:
https://my.revolutionprep.com/s/FBA9IOqssL.
Please let me know if you have any questions or if there are any adjustments you would like to make to our plan. Iâ€™m happy to schedule a time to talk by phone if that would be helpful. I am excited to continue supporting Sydney in reaching their goals.
Best regards,
Mariah L.
mariah.lutz@revolutionprep.com
+17706178833</t>
  </si>
  <si>
    <t>Dear Kunal,
I hope you are having a great spring. Itâ€™s been great working with you and Neil over the past couple of months. I wanted to reach out with a quick overview of the program so far and where itâ€™s headed.
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Since Neil is achieving his goals, I recommend we continue with our two 60 minute class per week through the school year. We will continue to review the most current concepts from class to stay ahead of the fast pace of the course.
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Neil in his continued academic journey.
Best regards,
Syrae J.
syrae.jennings@revolutionprep.com
+14435008367</t>
  </si>
  <si>
    <t>Dear Ashish, 
I hope you are having a wonderful spring. Itâ€™s been such a pleasure working with Tulip over the past year. I wanted to touch base once again to share some of the progress weâ€™ve made up to this point and my thoughts on the plan moving forward. 
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</si>
  <si>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Jia Navarrete</t>
  </si>
  <si>
    <t>Hi, Junko!
Itâ€™s been great working with you and Jia over the past couple of months! I wanted to touch base to share some of the progress weâ€™ve made so far and my thoughts on the plan moving forward. 
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("Standard Conventions of English")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
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
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
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
Please let me know if you have any questions or if there are any adjustments you would like to make to our plan. Iâ€™m happy to schedule a time to talk if that would be helpful. 
Go Jia!!!!!
Maia</t>
  </si>
  <si>
    <t>Lucas Chen</t>
  </si>
  <si>
    <t>Hi, John and Ya-Fang,
It was great talking to you on Saturday! Here's my recap of our conversation so that we can keep Cynthia in the loop and also ensure that we're on the same page. Feel free to add anything you think I missed!
I have been pleased with the progress that Lucas has made in terms of content knowledge for both grammar and math! He understands new information well, asks good questions to make sure that he understands it, and retains it in later sessions. This is an important strength! 
On his most recent practice test, Lucas made 10 errors in the Reading &amp;amp; Writing section. Here is the breakdown of the categories:
Reading comprehension: 5
Punctuation: 2
Vocab: 1
Text structure and purpose: 1
Subject-verb agreement: 1
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
We have not yet finished reviewing the entire Math section, but here is the breakdown of the reasons missed for the questions we've looked at so far:
Careless error: 2
Conceptual error or unfamiliar with concept: 3
Did not try because he was too intimidated: 1
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
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
My short-term goals for Lucas are to get 10/10 on a reading comprehension homework and to go up at least 50 points on the next practice test. His ultimate goal remains, of course, a 1450. To this end, I recommend that we maintain our current rhythm of 90 minutes/week.
Please let me know if you have any questions or if there are any adjustments you would like to make to our plan. Iâ€™m happy to schedule a time to talk if that would be helpful. 
Thank you!
Maia</t>
  </si>
  <si>
    <t>Mia Reinke</t>
  </si>
  <si>
    <t>Dear Mike,
I hope you are having a great spring. It has been great working with you and Mia over the past couple of months. I wanted to reach out with a quick overview of the program so far and where itâ€™s headed.
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
Since Mia is achieving their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Mia in their continued academic journey.
Cheers,
Zack R.
zack.robertson@revolutionprep.com
+15098598579</t>
  </si>
  <si>
    <t>Good morning!
I am sending this message as a look ahead to what the program will look like for Marco. We had a great first session, and I really like working with him!
In our first session, we covered some of reasons why MCQs are a trouble area for him, and it may have to do with how he is conceptualizing the massive amount of information he is taking in during class and how he is breaking down the questions. 
In our coming sessions, we will practice with MCQs and discuss broad strategies he can use to analyze the questions. We will also look at how he is taking notes and studying to see if his very intense study load can be made more efficient by trying different strategies.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</si>
  <si>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</si>
  <si>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Academics--Various, with a focus on English and Math
Hours in Program Bank: 4.5 hours total (.5 hour unscheduled, 4 hours scheduled)
Last Scheduled Session: Sunday, April 12
Current Goals: To improve the ability to write evidence supported arguments
Student Notes: Sebastian is always very respectful and friendly in class. I really enjoy having him as a student!
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
Recommendation: I recommend we maintain our current schedule of twice per week for 60 and 90 minutes as this seems to fit best with his schedule.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</si>
  <si>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Adeline Rosenberg</t>
  </si>
  <si>
    <t>Dear Amanda, 
I hope you are having a great spring. It's been great working with you and Adeline over the past couple of months. I wanted to reach out with a quick overview of the program so far and where it's headed. 
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Best regards, 
Karleigh A.
karleigh.arrington@revolutionprep.com
+15705786904</t>
  </si>
  <si>
    <t>Shlok Tanna</t>
  </si>
  <si>
    <t>Hello Hemal and Shlok,
I've had a lot of fun working with Shlok the past several weeks! I admire his ability to self-direct his studies, and I've learned a lot working through microeconomics with him. 
I expect Shlok to do very well on the AP test, as long as he continues to study hard, which I have no doubt he will. At this point, we have reviewed essentially all of the material for the exam. It's just a matter of making sure all that material is easily retrievable on test day.
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
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I love working with Shlok and would love to do so more! If you have any questions, let me know, and I hope you have a wonderful week.
Thanks,
Daniel O.
daniel.olson@revolutionprep.com
+18152622416</t>
  </si>
  <si>
    <t>Zeia Alexander</t>
  </si>
  <si>
    <t>Hi Trishelle,
I hope youâ€™re having a great spring! Itâ€™s been wonderful working with Zeia over the past couple of months, and I wanted to share a quick update on her progress and our plan moving forward.
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
She has been consistently working toward our session goals, particularly applying formulas correctly and solving increasingly complex problems. This is evident in her improved accuracy, her willingness to attempt harder questions, and her ability to justify her answers.
Our current short-term goals are to:
Strengthen her accuracy with calculations (especially with volume and multi-step problems)
Improve identifying base and height in rotated shapes
Continue building confidence with probability and word problems
The overall goal is to help Zeia feel fully confident and independent with grade-level math concepts, especially as topics become more advanced.
Based on her progress, I recommend continuing with our current velocity of 2 hours per week (two 60-minute sessions). This allows us to dedicate time to both reinforcing foundational skills and previewing upcoming concepts so she stays ahead and builds long-term confidence.
If youâ€™d like to continue working toward these goals, you can redeem additional credits through your Bright Horizons portal. Once completed, youâ€™ll receive an email from Revolution Prep to add the hours to your account.
Please feel free to reach out if you have any questions or would like to adjust our plan. Iâ€™m always happy to connect and support Zeia however I can!
Best regards,
Judi A.
judi.abohana@revolutionprep.com
+12402336671</t>
  </si>
  <si>
    <t>London Hill</t>
  </si>
  <si>
    <t>Dear Charles,
I hope you are having a great spring. Itâ€™s been great working with you and London over the past couple of months. I wanted to touch base to share some of the progress weâ€™ve made so far and share my thoughts on the plan moving forward.
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
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</si>
  <si>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Hello Manish and Dyuti,
I've had a lot of fun working with Dyuti the past few months! I admire her ability to self-direct her studies, and I've learned a lot working through economics with her.
I expect Dyuti to do very well on the AP test, as long as she continues to study hard, which I have no doubt she will. At this point, we have reviewed essentially all of the material for the exam. It's just a matter of making sure all that material is easily retrievable on test day.
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
I love working with Dyuti and would love to do so more! If you have any questions, let me know, and I hope you have a wonderful week.
Thanks,
Daniel O.
daniel.olson@revolutionprep.com
+18152622416</t>
  </si>
  <si>
    <t>Emmett Fife</t>
  </si>
  <si>
    <t>Hi Scott and Emmett,
I just wanted to give you a brief update on Emmett's tutoring. I've had a lot of fun working through pre-calculus with Emmett. His teacher assigns excellent homework problems, so the math always feels useful and applied. 
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
My recommendation going forward would be two-fold. First, for us to continue meeting twice a week during the final weeks of his class. Second, if he plans on taking calculus in the fall, I would love to be his tutor, should he want one!
If you have any questions, please let me know. I look forward to working more with you!
Thanks,
Daniel O.
daniel.olson@revolutionprep.com
+18152622416</t>
  </si>
  <si>
    <t>Oliver Pzynski</t>
  </si>
  <si>
    <t>Hi Jeff and Oliver,
I just wanted to give you a quick update on Oliver's SAT tutoring.
First, I really enjoy working with Oliver -- very few of my students are able to discuss the latest March Madness games each session, so Oliver plays a special role in my schedule each week. 
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I'm looking forward to seeing Oliver tonight, and please let me know if you have any questions! I look forward to hearing from you, and I'm available by email as well as phone call or zoom, if that works better for you.
Thanks,
Daniel O.
daniel.olson@revolutionprep.com
+18152622416</t>
  </si>
  <si>
    <t>Isabelle Wan</t>
  </si>
  <si>
    <t>Dear Isabelle and Christine,
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
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
Based on her progress so far, I recommend continuing with one 60-minute session per week throughout the school year to provide consistent support and continued growth.
I also wanted to note that Isabelle currently has 12 unscheduled hours on her account. As schedules tend to fill quickly, I recommend scheduling those sessions at your earliest convenience to ensure we can meet at times that work well for Isabelle.
Please feel free to reach out with any questions or requestsâ€”Iâ€™m always happy to help.
Warmly,
Ana H.
ana.heiser@revolutionprep.com
+14695703730</t>
  </si>
  <si>
    <t>Gavin Shernan</t>
  </si>
  <si>
    <t>Dear Nancy,
I hope you are having a great day! I wanted to touch base regarding Gavin's recent attendance and participation in our tutoring sessions.
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
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
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
I  recommend adding the below to your account, and I would suggest we move ahead with this recommendation to ensure we stay on track.
â€¢ 36 Hours of Distinguished Tutoring for Gavin Shernan with Armand Brouty
â€¢ 4 Bonus Hours of Distinguished Tutoring
If you'd like to continue working together on achieving these goals, you can easily use this link to add these hours to your account today: https://my.revolutionprep.com/s/lIrAJpBPS6.
Please let me know if you have any questions or if there are any adjustments you would like to make to our plan. Iâ€™m happy to schedule a time to talk by phone if that would be helpful. I am here to support Gavin and ensure they have the best possible chance to succeed.
Best regards,
Armand Brouty
Armand B.
armand.brouty@revolutionprep.com
+15129107232</t>
  </si>
  <si>
    <t>Dear Mr. and Mrs. Calvo,
I hope you are having a great week. It's been great working with you and Abril over the past couple of months. I wanted to touch base to share some of the progress we've made so far and share my thoughts on the plan moving forward.
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
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</si>
  <si>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Naitik Aggarwal</t>
  </si>
  <si>
    <t>Dear Mr. and Mrs. Aggarwal,
I hope you are having a great week. It's been great working with you and Naitik over the past couple of months. I wanted to touch base to share some of the progress we've made so far and share my thoughts on the plan moving forward.
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
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Naitik in his continued academic journey.
Best regards,
Jon C.
jon.cathapermal@revolutionprep.com
+17049758359</t>
  </si>
  <si>
    <t>Andrew Dehler</t>
  </si>
  <si>
    <t>Dear Kristen,
I hope you are having a great week. I wanted to touch base with you about a couple of items related to my work with Andrew.
First, Andrew has been steadily improving on both MCQ's and a general understanding of the time period between the late 19th Century and World War 1.
Second, Andrew still needs to work on thinking historically and understanding continuity and change over time. I would also like to work with him on DBQ's, LEQ's, and SAQ's at some point. 
. 
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
Please let me know if you have any questions. Iâ€™m happy to schedule a time to talk by phone if that would be helpful. I look forward to supporting Andrew in their continued academic journey.
Best regards,
Armand Brouty
Armand B.
armand.brouty@revolutionprep.com
+15129107232</t>
  </si>
  <si>
    <t>Mia Wood</t>
  </si>
  <si>
    <t>Dear Darren,
I hope you are having a great week. I wanted to touch base with you about a couple of items related to my work with Mia.
First, Mia's reading and writing score has stayed largely consistent over time.
Second, Mia's math score has dipped from a 760 on her last practice test to a 670 on the most current one. A lot of this is due to easily avoidable mistakes due to rushing though questions.
Based on this information, I recommend we continue onward for one 60-minute session per week through the June exam. This plan will best set Mia up for success moving forward.
I suggest adding the below to your account to ensure we stay on track.
â€¢ 5 Hours of Distinguished Tutoring for Mia Wood with Armand Brouty
If you'd like to continue working together on achieving these goals, you can easily use this link to add the hours to your account today: https://my.revolutionprep.com/s/wYmrhiKDXq.
Please let me know if you have any questions. Iâ€™m happy to schedule a time to talk by phone if that would be helpful. I look forward to supporting Mia in their continued academic journey.
Best regards,
Armand Brouty
Armand B.
armand.brouty@revolutionprep.com
+15129107232</t>
  </si>
  <si>
    <t>Mark Barre</t>
  </si>
  <si>
    <t>Dear Michael and Julie,
I hope this email finds you well. I wanted to discuss Markâ€™s preparation for our tutoring sessions and share some insights and our plan moving forward.
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
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Our current goal for Mark is a 1300 on the SAT. To reach this goal, it is essential to complete all assignments. If there is a barrier, I am available to talk over the phone or on Zoom to figure out the best solution and collaborate on a plan.
Best Regards,
Machaela
Machaela V.
machaela.verhage@revolutionprep.com
+14785500446</t>
  </si>
  <si>
    <t>Dear Randy, 
I hope you are having a wonderful spring. Itâ€™s been great working with Cianna over the past few weeks. I wanted to touch base to share some of the progress weâ€™ve made so far and my thoughts on the plan moving forward. 
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regards, 
Colin C.
colin.cody@revolutionprep.com
+19785187882</t>
  </si>
  <si>
    <t>Josh Pal</t>
  </si>
  <si>
    <t>Dear Himadri,
I hope you are having a great spring. Itâ€™s been great working with you and Josh over the past couple of months. I wanted to touch base to share some of the progress weâ€™ve made so far and share my thoughts on the plan moving forward.
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
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
Please let me know if you have any questions or if there are any adjustments you would like to make to our plan. Iâ€™m happy to schedule a time to talk by phone if that would be helpful. I wish Josh the best in their continued academic journey!
Best regards,
Clark H.
clark.howard@revolutionprep.com
+17035682060</t>
  </si>
  <si>
    <t>Stella Vyas</t>
  </si>
  <si>
    <t>Dear Juliana,
I hope you are having a great spring. Itâ€™s been great working with you and Stella over the past couple of months. I wanted to touch base to share some of the progress weâ€™ve made so far and share my thoughts on the plan moving forward.
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
Our current short-term goals for Stella include increasing her confidence with constants questions and on longer reading passages. The overall goal remains increasing her SAT score. Based on Stellaâ€™s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</si>
  <si>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Lucy Cloud</t>
  </si>
  <si>
    <t>Dear Jenny,
I hope you are having a great spring. Itâ€™s been great working with you and Lucy over the past couple of months. I wanted to touch base to share some of the progress weâ€™ve made so far and share my thoughts on the plan moving forward.
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
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Lucy in their continued academic journey.
Best regards,
Clark H.
clark.howard@revolutionprep.com
+17035682060</t>
  </si>
  <si>
    <t>Ritika Puthalath</t>
  </si>
  <si>
    <t>Dear Neethu,
I hope you are having a great spring. Itâ€™s been great working with you and Ritika over the past couple of months. I wanted to touch base to share some of the progress weâ€™ve made so far and share my thoughts on the plan moving forward.
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
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</si>
  <si>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Musah Mehmood</t>
  </si>
  <si>
    <t>Dear Samreen,
I hope you are having a great spring. Itâ€™s been great working with you and Musah over the past couple of months. I wanted to touch base to share some of the progress weâ€™ve made so far and share my thoughts on the plan moving forward.
I have seen significant improvements in Musah's understanding of polynomials. They have shown consistent progress in being able to factor different forms of polynomials and to different ends. This consistent improvement has been evident in his performance during our sessions.
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</si>
  <si>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Kunitsugu Takeuchi</t>
  </si>
  <si>
    <t>Dear Yumi,
I hope you are having a great spring. Itâ€™s been great working with you and Kunitsugu over the past couple of months. I wanted to touch base to share some of the progress weâ€™ve made so far and share my thoughts on the plan moving forward.
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
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Kunitsugu in their continued academic journey.
Best regards,
Clark H.
clark.howard@revolutionprep.com
+17035682060</t>
  </si>
  <si>
    <t>Roshan Gangadhara</t>
  </si>
  <si>
    <t>Dear Sanjay,
I hope you are having a great spring. Itâ€™s been great working with you and Roshan over the past couple of months. I wanted to touch base to share some of the progress weâ€™ve made so far and share my thoughts on the plan moving forward.
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
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Roshan in their continued academic journey.
Best regards,
Clark H.
clark.howard@revolutionprep.com
+17035682060</t>
  </si>
  <si>
    <t>Elijah Meehan</t>
  </si>
  <si>
    <t>Dear Leila and Josh, 
I hope you are having a wonderful spring. Itâ€™s been such a pleasure working with you and Eli over the past few months. As we prepare for Eli's next SAT exam, I wanted to share some updates and information about what to expect. 
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Please let me know if you have any questions or if there are any adjustments you would like to make to our plan. Iâ€™m also able to schedule a time to talk by phone if that would be helpful. I am happy to continue supporting Eli in his academic journey. 
Best regards, 
Colin C.
colin.cody@revolutionprep.com
+19785187882</t>
  </si>
  <si>
    <t>Cloris Wang</t>
  </si>
  <si>
    <t>Dear Dong,
I hope you are having a great spring season. It has been a pleasure continuing to work with you and Cloris over the past few months. I wanted to touch base to share some of the progress weâ€™ve made so far and again outline the plan moving forward.
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
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
Please let me know if you have any questions or if there are any adjustments you would like to make to our plan. Iâ€™m happy to schedule a time to talk by phone if that would be helpful. I look forward to continuing to support Cloris in her academic journey.
Best regards,
Andres Jarquin
andres.jarquin@revolutionprep.com
+17735472239</t>
  </si>
  <si>
    <t>Cooper Porter</t>
  </si>
  <si>
    <t>Dear Wendy,
I hope you are having a great week. I wanted to touch base with you about a couple of items related to my work with Cooper.
First, Cooper is developing excellent historical thinking skills and an understanding of the material in Unit 7 !
Second, Cooper still needs to work on his writing assignment, specifically DBQ's and SAQ's.
Based on this information, I recommend we continue on with our three 60-minute sessions per week. This plan will best set Cooper up for success moving forward.
Please let me know if you have any questions. Iâ€™m happy to schedule a time to talk by phone if that would be helpful. I look forward to supporting Cooper in their continued academic journey.
Best regards,
Armand Brouty
Armand B.
armand.brouty@revolutionprep.com
+15129107232</t>
  </si>
  <si>
    <t>Dylan Bogar</t>
  </si>
  <si>
    <t>Hi Tom, 
Dylan and I have reviewed his recent SAT results and I wanted to reach out to provide some reasoning and a plan moving forward. 
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Here is how we are course-correcting for May:
 * Refining Accuracy: In addition to hard-level content, weâ€™re doing timed drills on easier sections to eliminate hasty mistakes/errors.
 * Environment Simulation: Historically, he has scored quite a bit higher on practice tests than the official ones so for the May test, Iâ€™ve recommended he take his next few practice exams at the library rather than at home.
He needs 2 additional hours to bridge the gap to the May test. Here is a link to directly purchase those: https://my.revolutionprep.com/s/qUOJ743OxX.
Dylan has put in the work, and now weâ€™re just fine-tuning the execution. Let me know a good time to call and further discuss any of this. 
Christian C.
christian.collins@revolutionprep.com
+13035190358</t>
  </si>
  <si>
    <t>Simon Sakthivel</t>
  </si>
  <si>
    <t>Dear Kartik,
I hope you are having a great spring. Itâ€™s been great working with you and Simon over the past couple of months. I wanted to touch base to share some of the progress weâ€™ve made so far and share my thoughts on the plan moving forward.
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
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</si>
  <si>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Arianna Sun</t>
  </si>
  <si>
    <t>Dear Jian,
I hope you are having a great spring. Itâ€™s been great working with you and Arianna over the past couple of months. I wanted to touch base to share some of the progress weâ€™ve made so far and share my thoughts on the plan moving forward.
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
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</si>
  <si>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Kai Clunis</t>
  </si>
  <si>
    <t>Hi Kai and Ayanna,
I hope this email finds you well. I wanted to touch base regarding Kai's recent attendance and preparation for our tutoring sessions and discuss our plan moving forward.
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
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Please let me know if you have any questions or if there are any adjustments you would like to make to our plan. I'm happy to schedule a time to talk by phone if that would be helpful. I am here to support Kai and ensure she has the best possible chance to succeed. 
Best wishes,
Gale H.
abigail.hermes@revolutionprep.com
+12169249507</t>
  </si>
  <si>
    <t>Christian Dang</t>
  </si>
  <si>
    <t>Dear Christine,
It has been great working with you and Christian over the past couple of months. As we prepare for Christian's official ACT, I wanted to share what weâ€™ve been working on so far and what to expect.
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
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I am looking forward to hearing how Christian performs on this test and hopeful he achieves her goal. Looking ahead, if Christian decides to take another ACT I recommend we continue with one 60-minute class each week from when he confirms any future test through the test date.
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
Cheers,
Zack 
zack.robertson@revolutionprep.com
+15098598579</t>
  </si>
  <si>
    <t>Dear Balaji Ramanujan,
I hope you're having a wonderful spring! I wanted to share an update on Vikruthi's progress as she works through logarithmic and exponential functions.
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
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
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
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
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
Vikruthi is a pleasure to work with, and I'm genuinely proud of the progress she's made. Please don't hesitate to reach out by phone, email, or text if you'd like to discuss her progress in more detail.
Warmly, 
Brandon
Brandon E.
brandon.engle@revolutionprep.com
+19708890867</t>
  </si>
  <si>
    <t>Logan Humer</t>
  </si>
  <si>
    <t>Dear Ronald,
I hope youâ€™re having a wonderful week! As we get closer to Loganâ€™s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
To set Logan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Logan. Iâ€™ll follow up with you in my next update with key takeaways, progress highlights, and a clear plan for what weâ€™ll focus on moving forward.
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
Please let me know if you have any questions or if there are any adjustments you would like to make to our plan. Iâ€™m happy to schedule a time to talk by phone if that would be helpful. I am excited to continue supporting Logan in reaching their goals.
Cheers,
Zack R.
zack.robertson@revolutionprep.com
+15098598579</t>
  </si>
  <si>
    <t>Naolin King</t>
  </si>
  <si>
    <t>Hi Naolin and Renique, 
I hope you and your family are well. Unfortunately, Naolin was unable to attend our session today, on April 2, as originally scheduled. This time has been deducted from your account. 
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Please donâ€™t hesitate to reach out to me or your advisor Joseph with any questions.
Best,
Chazlee M.
chazlee.myers@revolutionprep.com</t>
  </si>
  <si>
    <t>Ava Lee</t>
  </si>
  <si>
    <t>Hello Vicky and Ava,
I'm writing with a brief progress update on Ava's tutoring.
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
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
Another bit of information -- I'm expecting a baby around May 11th, and will be going on paternity leave for a few weeks after that. However, babies can always come early, and so there's a chance Ava will have to be rematched to another of RevPrep's excellent tutors.
Let me know if you have any other questions! I'm available via email or zoom/phone if you prefer that. Thank you!
Best,
Daniel O.
daniel.olson@revolutionprep.com
+18152622416</t>
  </si>
  <si>
    <t>Matthew Joshua Mendoza</t>
  </si>
  <si>
    <t>Hi, Krizel! Matthew and I are now due for our lengthier, written "progress update," so here we go!
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As for math, he is now 4 practice tests deep (or perhaps 5 by the time this is sent!), and it will likely take 2-3 more math tests before we start seeing that "popcorn"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
Let me know if there is anything you would like to discuss further and we can schedule a time to do so. We are all set on the scheduling front heading into his May exam. Thank you for the privilege of working with Matthew!
Alison T.
alison.trumbull@revolutionprep.com
+14102994478</t>
  </si>
  <si>
    <t>Adelaide Lee</t>
  </si>
  <si>
    <t>Hi Leighanne,
I hope you're well. I wanted to share a quick update on Adelaideâ€™s progress.
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
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
I recommend that we continue meeting once per week for an hour as we prepare for the upcoming PSAT.  Adelaideâ€™s consistency and effort are translating directly into measurable progress, and maintaining this rhythm will allow us to keep building momentum.
Adelaide is a true pleasure to work with, and with her attitude and work ethic, I see a very high ceiling for what she can accomplish.
Iâ€™d be happy to discuss her progress or next steps in more detail over a call or Zoom at any time.
All best,
Brian
734.945.3810</t>
  </si>
  <si>
    <t>Dear Alok,
I hope you are having a great spring season. It has been a pleasure continuing to work with you and Sachin over the past couple of months. I wanted to touch base to share some of the progress weâ€™ve made so far and outline the plan moving forward.
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
Today, we also discussed a plan for SAT preparation. Since Sachin is open to taking one more official exam, we will begin focusing fully on math in order to try to maximize his math score for the superscore.
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
Please let me know if you have any questions or if there are any adjustments you would like to make to our plan. Iâ€™m happy to schedule a time to talk by phone if that would be helpful. I look forward to continuing to support Sachin in his academic journey.
Best regards,
Andres Jarquin
andres.jarquin@revolutionprep.com
+17735472239</t>
  </si>
  <si>
    <t>Delilah Ratz</t>
  </si>
  <si>
    <t>Hi, team Delilah!
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
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
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
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
Best,
Val
Valdenis I.
valdenis.iancu@revolutionprep.com
+19519225319</t>
  </si>
  <si>
    <t>Hi, team Avery!
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
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
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
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
Best,
Val
Valdenis I.
valdenis.iancu@revolutionprep.com
+19519225319</t>
  </si>
  <si>
    <t>Victoria Depenbrock</t>
  </si>
  <si>
    <t>Hi, team Victoria!
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
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
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
Overall, Victoria is a capable, disciplined, and strategic student who has set herself up well for success at the University of Tampa. With continued focus on aligning her academic interests to future opportunities, she is in an excellent position to thrive in her next chapter.
Best,
Val
Valdenis I.
valdenis.iancu@revolutionprep.com
+19519225319</t>
  </si>
  <si>
    <t>Sheila Savage</t>
  </si>
  <si>
    <t>Hi, team Sheila!
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
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
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
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
Best,
Val
Valdenis I.
valdenis.iancu@revolutionprep.com
+19519225319</t>
  </si>
  <si>
    <t>Felicity North</t>
  </si>
  <si>
    <t>Dear Colin,
I'm excited to reach out to celebrate Felicity's amazing progress from the past several weeks. Felicity has been working diligently and, as a result, shared that she achieved her highest grade yet on a math test this semester! I was thrilled to hear this when she told me!
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
As always, please let me know if you have any questions about our work together. I'm happy to schedule a time to talk by phone if you'd like. I am always available to support Felicity in her continued academic success!
Best Regards,
Annie S.
annie.sylvester@revolutionprep.com
+12522298770</t>
  </si>
  <si>
    <t>Ethan Feng</t>
  </si>
  <si>
    <t>Hi, team Ethan!
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
A major strength is Ethanâ€™s ability to follow structured strategies and translate them into immediate gains. When he adheres to a clear processâ€”such as prioritizing vocabulary and grammar questions firstâ€”his performance improves noticeably.
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
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
Best,
Val
Valdenis I.
valdenis.iancu@revolutionprep.com
+19519225319</t>
  </si>
  <si>
    <t>Dashiell Carola</t>
  </si>
  <si>
    <t>Hi Dashiell and Trang,
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
session video: https://revolutionprep.zoom.us/rec/play/RWMy18B1zrThcqGpKP5rQBf4UMj2l1idqE-vSj4GknqZIWeC22_Dtxtheezc39-20sZ2z-eb398ecujo.mqOiB1zV_6EFcSZb
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
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
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
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</si>
  <si>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Lucas Griffith</t>
  </si>
  <si>
    <t>Hi, team Luke!
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
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
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
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
Best,
Val
Valdenis I.
valdenis.iancu@revolutionprep.com
+19519225319</t>
  </si>
  <si>
    <t>Luke Evanson</t>
  </si>
  <si>
    <t>Dear Robin,
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Earlier this year, when Luke completed Practice Test 11SD on the 17th of Feb, he had strong results immediately 670 Reading/Writing and 710 Math, for a total of 1380. But what was even more encouraging was that his math errors were almost entirely "operator errors"â€”misreading graphs, calculation mistakes, and not utilizing DESMOS when availableâ€”rather than content knowledge gaps. This meant a perfect or near-perfect math score was absolutely within reach with some strategic work and practice.
Therefore we set out to spend our following session times working on the issues that the use of strategy and practice could address. 
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
Then we moved to address Luke's Reading and English section issues. The most prominent issues Luke has are in Words in Context (3 errors), Text Evidence (2 errors), Text Purpose/Structure (2 errors), with a couple of other questions of random selections. 
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As of today, we've just finished working on Words in Context. At their heart, words in context questions are just vocabulary questions. Therefore, we've been working intensively on vocabulary building through Latin and Greek roots, prefixes, and suffixesâ€”what I call "vocabulary arithmetic." This approach helps students decipher unfamiliar words logically rather than relying solely on memorization. 
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
In our coming sessions we plan on finishing up by addressing Luke's issues with  text structure/purpose and text evidence questions by drilling the application of the iCARE framework and it's specific application styles used in the cases of those two question types.
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Given Luke's intelligence and dedication, I'm confident he's on track for a score that truly reflects his abilities.
If you'd like to discuss Luke's progress in more detail or have any questions about our approach, I'm happy to schedule a Zoom or phone call at your convenience. Please feel free to reach out.
My best regards to you all, 
Kristen Luigart, M.Ed., M.A.
kristen.luigart@revolutionprep.com
+13018205071</t>
  </si>
  <si>
    <t>Nicolette Attia</t>
  </si>
  <si>
    <t>Hi Nicolette and Kate,
I hope you are having a great spring. It was great working with Alexa and Nicolette this week. I have included a short video that I would like you to watch. The video covers some key highlights from our session this week and reviews the homework.
video link: https://revolutionprep.zoom.us/rec/play/lE-jA5u_yrKH496_tHoghPQ-pFbNkZNDNvjLub9UeAc84TFaJqg4lwIgglGKBGFqnWR6brDTEREhV2-f.-MfnSoi60DNGaanD
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
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
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
Please let me know if you have any questions or if you would like to discuss adjustments to this plan. I am happy to schedule a phone call if that would be helpful. I look forward to continuing to support Alexa and Nicolette as they work toward their academic and testing goals.
Feel free to reach out if you have any questions or requests, or if there is anything else I can do to help. You can always contact me directly by text message or eâ€‘mail.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</si>
  <si>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DIYA Anand</t>
  </si>
  <si>
    <t>Hello Vidhya,
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
Diya earned a 100% on her most recent Chemistry test, which was on stoichiometry. That is what we'd worked on in our previous meeting a month ago. What she is doing is working for her, and she should continue that.
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
My recommendation is that we continue to aim for one sixty minute session at least every two weeks to ensure that when challenging topics come up she has a chance to work out the details with some help.
Joyraj D.
joyraj.d'souza@revolutionprep.com
+15174024183</t>
  </si>
  <si>
    <t>Dear Jenny, 
I hope you are having a great spring season. Itâ€™s been great working with you and Lucy over the past couple of months. I wanted to touch base to share some of the progress weâ€™ve made so far and share my thoughts on the plan moving forward.
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
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
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Please let me know if you have any questions or if there are any adjustments you would like to make to our plan. Iâ€™m happy to schedule a time to talk by phone if that would be helpful. I look forward to supporting Lucy in her continued academic journey.
Best regards,
Alexandra B.
alexandra.berrios@revolutionprep.com
+18138021204</t>
  </si>
  <si>
    <t>Ila Paz</t>
  </si>
  <si>
    <t>Dear Helen, 
I hope you are having a great spring season. Itâ€™s been great working with you and Ila over the past couple of months. I wanted to touch base to share some of the progress weâ€™ve made so far and share my thoughts on the plan moving forward.
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
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
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Please let me know if you have any questions or if there are any adjustments you would like to make to our plan. Iâ€™m happy to schedule a time to talk by phone if that would be helpful. I look forward to supporting Ila in her continued academic journey.
Best regards,
Alexandra B.
alexandra.berrios@revolutionprep.com
+18138021204</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</si>
  <si>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</si>
  <si>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
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
I recommend continuing with 60 minutes of session time per week so we can keep reviewing concepts, strengthening her foundations, and supporting her current classwork.
Our short-term goals for Savannah include continuing to build accuracy and confidence with area calculations involving polygons and triangles. Our overall goal remains to solidify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 (727) 251-2559</t>
  </si>
  <si>
    <t>Sierra Obert</t>
  </si>
  <si>
    <t>Dear Stephanie,
I hope you are having a great day. It has been wonderful working with Sierra, and I wanted to share an update on the progress sheâ€™s been making and our plan moving forward.
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
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
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
I recommend we continue with our current velocity of 60 minutes per week to support her SAT preparation.
Please let me know if you have any questions or if there are any adjustments you would like to make to our plan. I am happy to schedule a phone call if that would be helpful. I look forward to continuing to support Sierra in her academic journey.
Warm regards,
Casey Y.
casey.young@revolutionprep.com
+1 (727) 251-2559</t>
  </si>
  <si>
    <t>Allison Kim</t>
  </si>
  <si>
    <t>Dear Michelle,
I hope you are having a great day. It has been wonderful working with Allison, and I wanted to share a brief overview of her progress along with my thoughts on our plan moving forward.
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
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
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
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
Please feel free to reach out if you have any questions or would like to discuss Allisonâ€™s progress further. I am always happy to connect by phone if that would be helpful. I look forward to continuing to support Allisonâ€™s learning.
Warm regards,
Casey Y.
casey.young@revolutionprep.com
+17272512559</t>
  </si>
  <si>
    <t>Sebastian Trumbore</t>
  </si>
  <si>
    <t>Hi Jessica,
I wanted to share a quick update after my two trial sessions with Sebastian these past two weeks.
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
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
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
Sebastian was very friendly and easy to work with throughout both sessions. He was engaged, cooperative, and picked up on the material quickly. He adapted well to the tutoring style, and I really enjoyed working with him.
Please feel free to reach out if you have any questions.
Tim Schlotzhauer</t>
  </si>
  <si>
    <t>Rowan Hussain</t>
  </si>
  <si>
    <t>Hi Rizwan and Kathy,
I wanted to share an update on Rowanâ€™s progress since our last check in.
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
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
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
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
Rowan has been a great student to work with. He is very friendly, engaged, and adapts well to the tutoring process. He has picked up strategies quickly and brings a positive attitude to each session, which has made our time together both productive and enjoyable.
Please feel free to reach out if you have any questions.
Tim Schlotzhauer</t>
  </si>
  <si>
    <t>Aidan Kress</t>
  </si>
  <si>
    <t>Hi Joel,
I wanted to share an update on Aidanâ€™s progress as we continue working toward his upcoming SAT.
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
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
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
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
Please feel free to reach out if you have any questions.
Tim Schlotzhauer</t>
  </si>
  <si>
    <t>Avery Bowers</t>
  </si>
  <si>
    <t>Hi Breigh,
I wanted to share an update on Averyâ€™s progress as we approach the final stretch before his AP Calculus BC exam.
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
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
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
Please let me know if you have any questions.
Tim Schlotzhauer</t>
  </si>
  <si>
    <t>Hi Leighanne,
I wanted to share an update on Adelaideâ€™s progress as we begin preparing for the AP Computer Science Principles exam.
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
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
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
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
Please feel free to reach out if you have any questions.
Tim Schlotzhauer</t>
  </si>
  <si>
    <t>Mason Nesslein</t>
  </si>
  <si>
    <t>Hi Lori,
I am reaching out with a formal progress update for Mason. As a reminder, I try to send these roughly every six weeks to help keep families informed.
Masonâ€™s third quarter grades ended very strong overall. He finished with four Bs, one A, and one D. A major highlight was his 87 in Physics, which is a big improvement from the 79s he earned in both of the first two quarters. That is a great step forward.
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
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
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
Please let me know if you have any questions or if you would like to discuss anything further.
Kindly,
Kiersten G.
kiersten.guetlein@revolutionprep.com
+15413576952</t>
  </si>
  <si>
    <t>Molly Murphy</t>
  </si>
  <si>
    <t>Dear Molly and Amy,
I hope youâ€™re doing well. It is always such a pleasure working with Molly â€” she is a thoughtful, hardworking student, and our sessions together are truly enjoyable.
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
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
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
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
I also want to emphasize that Molly is a wonderful, serious, and capable student, and itâ€™s exciting to see her progress beginning to reflect her abilities. With a bit more consistency in independent practice, I truly believe we can continue to build on this upward trend.
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
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
I apologize for the length of this message, but I wanted to make sure I communicated everything clearly and thoughtfully!!
Please feel free to reach out by email anytime if you would like to discuss this further. I am fully committed to helping Molly continue this strong progress.
Warmly,
Hannah E.
hannah.ervitz@revolutionprep.com
+13236812911</t>
  </si>
  <si>
    <t>Arya Ramanan</t>
  </si>
  <si>
    <t>Hi Priya,
I am reaching out with a formal progress update for Arya. As a reminder, I try to send these roughly every six weeks to help keep families informed.
Arya was unfortunately unable to take the March SAT as planned due to being sick. Since then, we have scheduled additional hours, and he is now planning to take the May exam.
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
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
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
In terms of content, I am continuing to see strong growth in math. This past week, we covered several geometry topics, and his understanding in this area is clearly improving. Since geometry has been a consistent challenge for him, I expect this progress to positively impact his score.
His reading comprehension is also improving, though at a slower pace. Moving forward, I am planning to adjust how we approach grammar to help improve his retention and application of the various rules he needs to know.
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
Please let me know if you have any questions or concerns. I am always happy to connect.
Kindly,
Kiersten G.
kiersten.guetlein@revolutionprep.com
+15413576952</t>
  </si>
  <si>
    <t>Adan Rivas</t>
  </si>
  <si>
    <t>Dear Bernadette and Adan,
I hope youâ€™re doing well. Itâ€™s been great working with Adan and seeing the consistency and focus being brought into this round of MCAT preparation. And thank you for buying another package of hours -- Adan and I will schedule them promptly!!
Recently, weâ€™ve worked through some Physics and General Chemistry concepts, making sure the foundational ideas are clear and structured. Weâ€™ve also had several sessions focused on CARS, where we began building strategy and approach to passages and question types.
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
I recommend meeting three times per week leading up to the exam, as this frequency will allow us to build momentum, reinforce material consistently, and cover the full scope of whatâ€™s needed.
I also recommend that Adan take a full-length practice exam (any AAMC exam is great, with the exception of AAMC 6, which is best saved for later in preparation). This will give us a clearer picture of current strengths and help guide our next steps more precisely.
Please feel free to reach out anytime by email if youâ€™d like to connect. Iâ€™m very much looking forward to continuing this work together.
Warmly,
Hannah E.
hannah.ervitz@revolutionprep.com
+13236812911</t>
  </si>
  <si>
    <t>Ethan Foster</t>
  </si>
  <si>
    <t>Hi Chelsea,
I wanted to share a detailed update on Ethanâ€™s progress. As a reminder, we try to send these semi-regularly to ensure parents are well-informed on student programs.
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
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
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
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
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
The same pattern is present in math. He is now doing well with the content we covered in the beginning, but he struggles when new material is introduced and feels unfamiliar. Again, this comes back to confidence and willingness to engage with challenging work.
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
At this time, I recommend continuing with two one-hour sessions per week, as this structure seems to be working very well for him.
Please let me know if you have any questions or concerns. It has been a pleasure working with Ethan and watching him grow in both skill and confidence.
Kindly,
Kiersten G.
kiersten.guetlein@revolutionprep.com
+15413576952</t>
  </si>
  <si>
    <t>Lauren Biggs</t>
  </si>
  <si>
    <t>Dear Lauren and Kim,
I hope youâ€™re doing well. It has been such a pleasure working with Lauren â€” she has been putting in thoughtful effort, especially as we approached her most recent SAT.
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
Moving forward, we will focus on targeting areas of weakness identified from this exam, using those results to create a more refined and strategic study plan. This is often where we see the most meaningful score improvements.
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by email anytime if youâ€™d like to connect. Iâ€™m very much looking forward to continuing to support Laurenâ€™s progress.
Warmly,
Hannah E.
hannah.ervitz@revolutionprep.com
+13236812911</t>
  </si>
  <si>
    <t>Hi Jennifer,
I wanted to share an update on Quincy following the March SAT.
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
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
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
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
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
For now, my recommendation is to continue with one hour per week. We will use that time to review any questions he has from math or English work and continue refining his reading strategies. After the May exam, we plan to return to his Common App essay work.
Please let me know if you have any questions or would like to discuss anything further.
Kindly,
Kiersten G.
kiersten.guetlein@revolutionprep.com
+15413576952</t>
  </si>
  <si>
    <t>Goldie Ames</t>
  </si>
  <si>
    <t>Hi team Goldie!
Happy April and Happy Spring to you all. It's been great working with Goldie over the last 6 sessions. We've had some good work building solid foundations in Chemistry.
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
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</si>
  <si>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Simon Lambert</t>
  </si>
  <si>
    <t>Hi team Simon!
Happy spring season and safe travels on your journeys this weekend and next!
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
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
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</si>
  <si>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Dear Meenu,
I hope you are having a wonderful spring. It was great meeting Tabina this week. I wanted to touch base to share some thoughts on the plan moving forward.
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
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
Please let me know if you have any questions or if there are any adjustments you would like to make to our plan. Iâ€™m happy to schedule a time to talk by phone if that would be helpful. I look forward to supporting Tabina's continued academic journey.
Best regards,
Edwin W.
edwin.west@revolutionprep.com
+18134213087</t>
  </si>
  <si>
    <t>Nick Marti</t>
  </si>
  <si>
    <t>Team Nick,
It's always a pleasure to discuss Nick's progress and academic goals. 
As discussed, Music is on Nick's mind. His many percussion responsibilities are keeping him upbeat (pun intended). He also enjoyed visiting Colorado (U. Denver a highlight). 
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In addition, little ear-wigs, during college Info Sessions like "we're a test optional school" leave a strong impression on teens. I'm aware that you have discussed this with Nick, and he intellectual agrees that test prep is important... but, the college he likes doesn't require it (Test optional). 
This relaxed approach to test prep has manifested in his lack of homework progress the past week. I assigned specific homework drills to be filled out on his SAT Homework Tracker Spreadsheet, but I don't see any score updates. You can see the tracker here:
https://docs.google.com/spreadsheets/d/1Op610EZB86fvOv5GSYGt-R6YdJiZ5Kng-HkaPCjIpu4/edit?usp=sharing
The goal of the tracker is to create homework accountability and skill building. Nick has improved his fundamental Writing and Grammar skills, but I'm not seeming the same Quantitative (Math) skill building.
I dropped the daily skill drill requirement from 20 minutes to 15 minutes, but this did not resolve the skipped homework assignments. 
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
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
If Nick commits 30 minutes (2 - 15 minute skill drills) per day, he would be in line to score 1350+ by March 2027. It takes steady effort on a daily and weekly effort to master this exam. 
Thanks for keeping the communication lines open. 
Kindest regards,
Chris P.
chris.prouty@revolutionprep.com
+13108710081</t>
  </si>
  <si>
    <t>Austen Gregg</t>
  </si>
  <si>
    <t>Hi team Austen!
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
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</si>
  <si>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Charlie Panzino</t>
  </si>
  <si>
    <t>Hi Annie,
I hope you and your family are having a great start to the Easter weekend. It was great working with Charlie in preparation for the March SAT. I wanted to touch base to share some of the progress weâ€™ve made so far and share my thoughts on the plan moving forward.
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
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
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Please let me know if you have any questions or if there are any
adjustments you would like to make to our plan. Iâ€™m happy to schedule a time to talk if that would be helpful. I look forward to supporting Charlie in herÂ continued academic journey.
Best regards,
Ayman S.
ayman.smoot@revolutionprep.com
+17652527661</t>
  </si>
  <si>
    <t>Eleanore Sadka</t>
  </si>
  <si>
    <t>Hi Audrey,
I am reaching out with a formal progress update for Eleanore. As a reminder, I try to send these roughly every six weeks to help keep families informed.
Eleanore took a practice PSAT this week, and it went really well. She scored a 1440, which is a 50 point improvement from her previous test and her first time breaking into the 1400s. This is a great milestone.
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
Moving forward, Eleanore will be taking a practice test every two weeks to continue building her timing. Because of this, I have removed the timed practice from her weekly homework, which should help reduce her overall workload.
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
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
At this time, my only recommendation is to continue with one hour per week, as this structure is working very well for her.
Please let me know if you have any questions or concerns.
Kindly,
Kiersten G.
kiersten.guetlein@revolutionprep.com
+15413576952</t>
  </si>
  <si>
    <t>Kole Labowitz</t>
  </si>
  <si>
    <t>Hi team Kole!
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</si>
  <si>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Callum Knowles</t>
  </si>
  <si>
    <t>Team Callum,
Thanks for communicating with me about Callum's score.
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
Since he nearly score 700s on both Reading/Writing and Math skills, the air gets thin. We will continue to skill drill on frequently missed question types.
--Callum's progress towards goals (qualitative and quantitative):
Callum has made significant score gains in both Reading/Writing and Math concepts since we began, but his scoring has plateaued (an unfortunate and common occurrence). 
--Specific velocity recommendation (length of classes and number per week): Given the urgency of the upcoming May 2nd and June "official exams",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--Callum's plan for the program going forward/how are we using these hours?  
As mentioned above, Callum needs to take the BLUEBOOK #7 exam prior to our Monday evening session. The May and June official exams are quickly approaching, and we must strike while the hammer is hot!
Please let me know if you have additional requests and curriculum concerns. I look forward to discussing his Bluebook score results and creating a fresh targeted study plan.
Kindest regards,
Chris P.
chris.prouty@revolutionprep.com
+13108710081</t>
  </si>
  <si>
    <t>Team Mikey,
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
-The specific concepts reviewed since last update:
We identified the following skills need daily/weekly homework drills:
Reading--Central Ideas, Sentence Boundaries, and Words in Context; Math--Advanced Algebra, Geometry and Trig practice.
-Our current progress towards these goals (qualitative and quantitative):
It's common for students to hit a 1400 point score plateau. In order to break that 1440+ score plateau, Mikey would need to buckle down and commit to his daily Homework Tracker Skill Drill assignments--see his tracker here:
 https://docs.google.com/spreadsheets/d/1QbAeUrNLTasw32Dep6npV9DB4RUjK9BcdLU2fwCdQyI/edit?usp=sharing
-Mikey's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
I'm aware that the many AP exams land in early May, so we will work on time management and prepping for his rigorous high-school curriculum in tandem with this Exam too. 
Please let me know if there are additional concepts that you would like us to cover. I look forward to our next session!
Kindest regards,
Chris P.
chris.prouty@revolutionprep.com
+13108710081</t>
  </si>
  <si>
    <t>Hi Kathleen,
I hope you are having a lovely week and start to the Spring season! Hopefully the weather's finally getting warm for you all like it is here. I wanted to follow up with you after my previous progress update email and after our previous correspondence about Ainsleyâ€™s grades. 
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If you'd like to continue working together on achieving these goals, you can easily use this link to add the hours to your account today: https://my.revolutionprep.com/s/5qiY6xxywN.
Please let me know if you have any questions or additional insights that would be helpful for me to consider in working with you and Ainsley. I am committed to helping Ainsley reach her long term goals!
Best, 
Anna G.
anna.gilbert@revolutionprep.com
+12056600595</t>
  </si>
  <si>
    <t>Reese Brown</t>
  </si>
  <si>
    <t>Hi Nicole,
I hope your week has been going well. It was great working with you and Reese in preparation for the March SAT. I wanted to touch base to share my thoughts on the plan moving forward and answer some of your questions.
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
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
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Â 
During Reeseâ€™s last session, I recommended that Reese take
the June SAT. I think she said that her semester ends on May 22ndÂ which
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
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
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
Best regards,
Ayman S.
ayman.smoot@revolutionprep.com
+17652527661</t>
  </si>
  <si>
    <t>Sammy Greenstein</t>
  </si>
  <si>
    <t>Team Sammy,
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
https://docs.google.com/spreadsheets/d/1xR9rg2_GKVpU6hmn1-2qZo4BKZewPCfkDDWwMeNxbu4/edit?usp=sharing
Based on Sammy's numerous past exam scores, it appears that she  has plateaued her score at 1050 on the SAT. Even though, Sammy and I have only met for a few weeks, I believe I have strategies that will help Sammy improve her confidence and scores.
--Specific concepts that we have reviewed in the past three weeks:
1) Fundamental Grammar Review (Commas, Semi-Colons etc.)
2) The I-CARE reading strategy for efficient passage analysis
3) Desmos practice for Quantitative Logical Thinking Math Questions
--Course Specific Velocity recommendation (length of classes and number per week). 
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
--Our plan for the program going forward/how are you using these hours?  
1) I plan to observe Sammy taking live practice exam modules in session. As a live proctor, I can better assess the writing, reading and quantitative logic errors that Sophia may be making on her own.
2) I can address any tips or strategies that are proven to help students score more points at point of contact.
3) Create a focused study plan that addresses the highest score increases first via the SAT Homework Tracker spreadsheet.
Please let me know if you would like to suggest adjustments to this study plan; I'm happy to add any additional executive functioning or high school course organization to our weekly discussions.
Kindest regards,
Chris P.
chris.prouty@revolutionprep.com
+13108710081</t>
  </si>
  <si>
    <t>Hi Chuck and Jenise,
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
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"Plan" step of our MAPS strategy. Algebra and Advanced Math were his strongest sections on the official test, so our upcoming work will focus on maintaining that proficiency while bolstering his skills in Problem Solving &amp;amp; Data Analysis and Geometry/Trigonometry.
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
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</si>
  <si>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Nayeli Withanage</t>
  </si>
  <si>
    <t>Hi Nayeli and Buddhika,
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
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As always, let me know if you have any questions or concerns. And I hope you have a wonderful weekend!
Best,
Eric C.
eric.chang@revolutionprep.com
+18185308101</t>
  </si>
  <si>
    <t>Hi Stella and Juliana,
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In Chemistry we were working on some Stoichiometry with limiting reactant and Percent Yield. She is doing well with these problems only needs to be careful with her calculations at times but otherwise she has a good grasp on it. 
I think we are at a good pace of meeting once or twice a week for an hour each time to ensure we are able to go over her Algebra or Chemistry topics and keep her grades up.
As always let me know if you have any questions or concerns and I hope you have a wonderful weekend!
Best,
Eric C.
eric.chang@revolutionprep.com
+18185308101</t>
  </si>
  <si>
    <t>Chloe Kim</t>
  </si>
  <si>
    <t>Dear Lori,
I hope you are having a great Spring. Itâ€™s been great working with you and Chloe over the past couple of weeks. I wanted to reach out with a quick overview of the program so far and where itâ€™s headed.
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Best regards,
Amber M.
amber.maldonado@revolutionprep.com
+14012698542</t>
  </si>
  <si>
    <t>Liam Lau</t>
  </si>
  <si>
    <t>Dear Kathy,
I hope you are having a great Spring. Itâ€™s been great working with you and Liam over the past couple of weeks. I wanted to reach out with a quick overview of the program so far and where itâ€™s headed.
I have seen significant improvements in Liam's ability to use PEMDAS and exponent rules to solve complex problems. He has shown consistent progress in simplifying radicals, as evident in his classwork in which he is largely able to solve problems independently and explain his work.
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Liam in his continued academic journey.
Best regards,
Amber M.
amber.maldonado@revolutionprep.com
+14012698542</t>
  </si>
  <si>
    <t>Anthony Ambrosio</t>
  </si>
  <si>
    <t>Dear Frank,
I hope you are having a great Spring. Itâ€™s been great working with you and Anthony over the past couple of weeks. I wanted to reach out with a quick overview of the program so far and where itâ€™s headed.
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
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
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Anthony in his continued academic journey.
Best regards,
Amber M.
amber.maldonado@revolutionprep.com
+14012698542</t>
  </si>
  <si>
    <t>Dear Jacob,
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Sincerely, 
Melinda M.
melinda.mergendahl@revolutionprep.com
+16083975309</t>
  </si>
  <si>
    <t>Hi Miri,
Thank you so much for reaching out and for your honest concerns about Jeremiah. I appreciate everything youâ€™re doing to support him at home, and I want you to know that Iâ€™m committed to helping him succeed as well.
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
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
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
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
Best regards,
Kristen F.
kristen.fox@revolutionprep.com
+18636516566</t>
  </si>
  <si>
    <t>Kevin Polushkin</t>
  </si>
  <si>
    <t>Dear Irina,
I hope you're having a wonderful Spring season so far! I wanted to share an update on Kevin's strong progress as he works through multiple physics units.
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
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
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
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
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</si>
  <si>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Owen Mroz</t>
  </si>
  <si>
    <t>Hi Owen and Laura,
Iâ€™m really proud of how well Owen is grasping the material. Heâ€™s showing strong improvement in his understanding of quadratics and recently scored an 80 on his quiz, which is fantastic progress.
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
We are continuing to work toward the following goals:
Strengthen his ability to solve and use radicals
Recognize and solve geometry problems involving area and perimeter equations
Identify and address any remaining gaps from Algebra I
Achieve above a 95 for the semester in Algebra
Improve time management through consistent, recurring tutoring sessions
Owen is on a very positive trajectory toward these goals, especially as he continues to build confidence with quadratics and related concepts.
Please feel free to reach out if you have any questions, requests, or updates from school. Iâ€™m always happy to adjust our focus based on his current classwork or upcoming assessments. You can contact me directly by text message or email anytime.
I hope youâ€™re having a wonderful day, and Iâ€™m looking forward to continuing to support Owenâ€™s progress.
Autumn R.
autumn.reed@revolutionprep.com
+19548218103</t>
  </si>
  <si>
    <t>Dear Elana,
Itâ€™s been great working with you and Paige over the past couple of months. As we prepare for Paige's upcoming official ACT, I wanted to share what weâ€™ve been working on so far and what to expect.
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
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
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
If you'd like to continue working together on achieving these goals, you can easily use this link to add the hours to your account today: https://my.revolutionprep.com/s/p17cIKLYeS.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</si>
  <si>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Lucas Laungayan</t>
  </si>
  <si>
    <t>Dear Arlene,
Itâ€™s been great working with you and Lucas over the past couple of weeks. As we prepare for Lucas's upcoming official ACT test I wanted to share what weâ€™ve been working on so far and what to expect.
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
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
I suggest adding the below to your account to ensure we stay on track; you can easily use this link to add the hours to your account today: 
https://my.revolutionprep.com/s/F7l02fQyHF.
Please let me know if you have any questions or if there are any adjustments you would like to make to our plan. Iâ€™m also able to schedule a time to talk by phone if that would be helpful. I am happy to support Lucas in his continued academic journey.
Best regards,
Brittany D.
brittany.drew@revolutionprep.com
+16037189623</t>
  </si>
  <si>
    <t>William Umiker</t>
  </si>
  <si>
    <t>Hi Umiker Family,
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
Our next goals and steps would be to work towards preparing him for the AP Exam and his school final. I think we are at a good pace of once a week for an hour each time until his test gets closer. 
As always, if you have any questions or concerns don't hesitate to reach out. I hope you have a wonderful weekend!
Best,
Eric C.
eric.chang@revolutionprep.com
+18185308101</t>
  </si>
  <si>
    <t>Hi Joshua and Chenjie,
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What we will be working towards is preparing him for his AP exam and final by doing some practice exams and questions. I think we are at a good pace of once a week for an hour each time as we work towards our goal of a great score on his AP Exam.
As always, let me know if there are any questions or concerns. I hope you have a great weekend!
Best,
Eric C.
eric.chang@revolutionprep.com
+18185308101</t>
  </si>
  <si>
    <t>Hi Justin and Pouyan,
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
I think we are at a good pace of twice a week for an hour each time to work towards preparing for the exam. We will work on doing some practice problems and some practice exams as well.
As always, if you have any questions or concerns don't hesitate to reach out. And I hope you have a great weekend!
Best,
Eric C.
eric.chang@revolutionprep.com
+18185308101</t>
  </si>
  <si>
    <t>Leo Lossing</t>
  </si>
  <si>
    <t>Hi Leo and Gabriela,
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I think we are at a great pace of meeting for at least an hour each week. He has been progressing well and has been getting a stronger grasp on this topic as he showed me in his most recent review he was able to do almost all of it without too much help from me!
As always, let me know if you have any questions or concerns. And I hope you have a great weekend!
Best,
Eric C.
eric.chang@revolutionprep.com
+18185308101</t>
  </si>
  <si>
    <t>Reva Galande</t>
  </si>
  <si>
    <t>Hi Deepa and Reva,
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I would say we are currently at a great pace of at least once a week for an hour each session to work towards understanding and preparing for tests on this and future topics.
Best,
Eric C.
eric.chang@revolutionprep.com
+18185308101</t>
  </si>
  <si>
    <t>Susanna Borduin</t>
  </si>
  <si>
    <t>Dear Susanna and Wayne,
I hope youâ€™re doing well. It was a great pleasure working with Susanna â€” she brings such a thoughtful and engaged approach to each session, and itâ€™s been wonderful to see her progress.
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
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
Moving forward, we will continue strengthening this skill while gradually transitioning into areas where Desmos is less helpful â€” such as geometry and probability â€” and we will also begin building up the Reading and Writing section.
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
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
I also see that there are currently 10.5 hours not yet scheduled, and I recommend scheduling those as soon as possible to ensure that we can continue meeting consistently and maintain momentum.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via email anytime if youâ€™d like to connect or adjust the schedule. Iâ€™m very happy to continue supporting Susannaâ€™s progress.
Hannah E.
hannah.ervitz@revolutionprep.com
+13236812911</t>
  </si>
  <si>
    <t>Kallista Halatsis</t>
  </si>
  <si>
    <t>Dear Kalli and Tamara,
I hope youâ€™re doing well. It was such a pleasure meeting with Kalli again â€” she brings great focus and thoughtfulness to our sessions, and Iâ€™m really excited to continue working together.
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
We also discussed possible adjustments to the MCAT timeline, including the option of pushing the exam back to ensure that Kalli feels fully prepared and confident going into test day.
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
If you would like to continue sessions, additional hours can be purchased here:
https://my.revolutionprep.com/s/Nw6jLT8IGx.
Iâ€™m truly looking forward to continuing to support Kalli and guiding her through this preparation period leading up to the exam.
Hannah E.
hannah.ervitz@revolutionprep.com
+13236812911</t>
  </si>
  <si>
    <t>Megan Burchell</t>
  </si>
  <si>
    <t>Dear Megan and Lisa,
I hope youâ€™re doing well â€” and wishing you a very happy Passover!!
It has been such a pleasure working with Megan â€” she is thoughtful, diligent, and truly committed to improving, which makes our sessions both productive and enjoyable.
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
https://docs.google.com/spreadsheets/d/1PQjoB49yK8giuuMlIge8Ysi_TvyeksUB1EOB_fDdiqA/edit?gid=999897819#gid=999897819
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
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
As always, please feel free to reach out by email anytime if youâ€™d like to connect â€” Iâ€™m very much looking forward to continuing to support Meganâ€™s progress.
Warmly,
Hannah E.
hannah.ervitz@revolutionprep.com
+13236812911</t>
  </si>
  <si>
    <t>Dear Noah and Ann,
I hope youâ€™re doing well. It was such a pleasure meeting Noah â€” he is thoughtful, engaged, and itâ€™s truly wonderful to see how naturally he begins to make connections between concepts.
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
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
I see that most sessions are already scheduled, which is wonderful, with just a couple of hours remaining unscheduled. I recommend continuing with at least two sessions per week, whether with me or in combination with other tutors, to maintain consistency and momentum.
Please note that we will be updating our tutoring rates on April 18, 2026. To help you plan ahead and secure the current pricing for any future tutoring needs, I recommend connecting with your advisor if youâ€™d like to purchase additional hours before the change takes place.
As always, please feel free to reach out by email anytime if you have any questions â€” Iâ€™m very happy to continue supporting Noahâ€™s learning.
Warmly,
Hannah E.
hannah.ervitz@revolutionprep.com
+13236812911</t>
  </si>
  <si>
    <t>Noah Fisher</t>
  </si>
  <si>
    <t>Dear Noah and Adrian,
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
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
As we continue meeting, our focus will be on developing all the key skills required for the AP exam, including reading, writing, listening, and speaking, while making sure that everything feels structured and purposeful.
I recommend meeting at least once per week leading up to the exam to maintain consistency and continue building momentum.
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
As always, please feel free to reach out by email anytime if you have any questions â€” Iâ€™m very happy to continue supporting Noahâ€™s preparation.
Warmly,
Hannah E.
hannah.ervitz@revolutionprep.com
+13236812911</t>
  </si>
  <si>
    <t>Jimmy Schmidt</t>
  </si>
  <si>
    <t>Dear James,
I hope you are having a great start to your spring season! Itâ€™s been great working with you and Jimmy over the past couple of months. I wanted to touch base to share some of the progress weâ€™ve made so far and share my thoughts on the plan moving forward.
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Please let me know if you have any questions or if there are any adjustments you would like to make to our plan. Iâ€™m happy to schedule a time to talk by phone if that would be helpful. I look forward to supporting Jimmy in their continued academic journey.
Best regards,
Matthew U.
matthew.urso@revolutionprep.com
+15165894405</t>
  </si>
  <si>
    <t>Jack Dorrian</t>
  </si>
  <si>
    <t>Dear Amy,
I hope you are having a great start to your spring season! Itâ€™s been great working with you and Jack over the past couple of months. I wanted to touch base to share some of the progress weâ€™ve made so far and share my thoughts on the plan moving forward.
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Please let me know if you have any questions or if there are any adjustments you would like to make to our plan. Iâ€™m happy to schedule a time to talk by phone if that would be helpful. I look forward to supporting Jack in their continued academic journey.
Best regards,
Matthew U.
matthew.urso@revolutionprep.com
+15165894405</t>
  </si>
  <si>
    <t>Coleman Simmons</t>
  </si>
  <si>
    <t>Dear Nina,
I hope you are having a great start to your spring season! Itâ€™s been great working with you and Coleman over the past couple of months. I wanted to touch base to share some of the progress weâ€™ve made so far and share my thoughts on the plan moving forward.
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I suggest adding the below to your account to ensure we stay on track.
â€¢ 12 Hours of Distinguished Tutoring for Coleman Simmons with Matthew Urso
If you'd like to continue working together on achieving these goals, you can easily use this link to add the hours to your account today: https://my.revolutionprep.com/s/DwTKrOhqAP.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</si>
  <si>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Savitur Ramasubramanian</t>
  </si>
  <si>
    <t>Hi Savitur and Ramasubramanian,
I hope you are having a great spring season. Itâ€™s been great working with you and Savitur over the past couple of weeks. I wanted to touch base to share some of the progress weâ€™ve made so far and share my thoughts on the plan moving forward.
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
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
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
My calendar tends to fill up quickly with AP season approaching, so if youâ€™d like to reserve regular spots for AP Physics (and any other AP courses), now is a great time to do so.
For AP Physics specifically, I recommend that we plan to meet 60 minutes per session 2 times per week to prepare for the exam. We will focus on:
Reviewing all content that can appear on the exam
Practicing questions from previously released AP exams
Developing strategies to manage time effectively and maximize points on freeâ€‘response questions
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
Please feel free to reach out if you have any questions or requests, or if there is anything more I can do to support you. You can always contact me directly by text message or email.
Autumn R.
autumn.reed@revolutionprep.com
+19548218103</t>
  </si>
  <si>
    <t>Ryka Bathla</t>
  </si>
  <si>
    <t>Hi Ryka and Vishesh,
I hope you are both doing well!
I wanted to follow up regarding todayâ€™s missed session. I hope everything is okay. As outlined in the cancellation policy, that time has been deducted from your account. I also noticed that we do not currently have a next session scheduled.
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
The goal of the session she missed was to begin working on complex numbers and complex polynomial factorization, which we will plan to cover in our next session.
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
Looking ahead, with summer approaching, if you plan to continue sessions, we can maintain our current once a week schedule. However, if the goal is to cover more Algebra 2 material at a quicker pace, I would recommend increasing to twice a week so we can build stronger momentum.
Please feel free to reach out if you have any questions or would like to connect further.
I hope you are having a wonderful day!
Ore W.
ore.williams@revolutionprep.com
+12404860132</t>
  </si>
  <si>
    <t>Alexander Berndt</t>
  </si>
  <si>
    <t>Dear Jeffery,
I hope you are doing well. I wanted to reach out regarding Alexâ€™s SAT preparation, as I have some concerns about his current progress and readiness for the upcoming exam.
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
While the April 15th SAT is not his only planned test date, it is approaching quickly. In order to effectively prepareâ€”especially to develop test-day strategies, pacing, and confidenceâ€”we will need to increase consistency in both sessions and independent work.
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
Iâ€™m here to support Alex and want to ensure he feels prepared and confident going into his exam. With more consistent effort and scheduling, Iâ€™m confident we can make meaningful progress.
Please let me know how you would like to proceed or if youâ€™d like help coordinating additional sessions.
Best regards,
Megan
Megan O.
megan.osgood@revolutionprep.com
+12077140045</t>
  </si>
  <si>
    <t>William Huynh</t>
  </si>
  <si>
    <t>Hey Phuong Thi, I hope all is well. I wanted to provide you with a progress update around William's tutoring.
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Nando R.
nando.reyes@revolutionprep.com
+17085223672</t>
  </si>
  <si>
    <t>Pema Namdol</t>
  </si>
  <si>
    <t>Hey Tenzin, I hope all is well. I wanted to provide you with a final progress update around Pema's exam Prep.
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Nando R.
nando.reyes@revolutionprep.com
+17085223672</t>
  </si>
  <si>
    <t>Cassan Johnson</t>
  </si>
  <si>
    <t>Hi Oâ€™Quicha,
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A few weeks ago, he took an SAT practice test that scored at a 1280 with 690 on the Reading/Writing and 590 on the Math, which is a little stronger than how he did on the ACT. Also because the math is less diverse, among other reasons, SAT seems to be the best option for Cassan.
Recently, weâ€™ve been working on forms of quadratics, using
Desmos, punctuation, linear algebra, systems of equations, using the MAPS math strategy, and more. On the Math side, which is his highest priority right now, we are ready to move into the Advanced Math portion after tackling the key parts of the Algebra portion. 
FYI, I will ask Cassan to do a practice test after our next session. Certainly, the two week break might make a difference in his practice test score. Every 2-3 weeks is a good pace for practice tests going forward. 
Thus far, we have been meeting two hours a week and it seems to be a productive pace. We will see how his next practice test goes. I want to make sure he has the support needed to cover all the material and get enough repetition and review with key concepts. 
Thanks for reading! Iâ€™d be happy to discuss any of this further on the phone if youâ€™d like. Itâ€™s been a pleasure working with you both and I look forward to continuing to help Cassan work toward his goals. 
Have a great weekend!
Best,
Daniel Severanceâ€¨Professional Tutor, Revolution Prepâ€¨daniel.severance@revolutionprep.com | www.revolutionprep.comâ€¨Customer Service: 877-738-7737 | Direct Line: 269-303-9396â€¨Better Results. Less Stress.</t>
  </si>
  <si>
    <t>Catherine Forte</t>
  </si>
  <si>
    <t>Hey Julie, I hope all is well. I wanted to provide you with a progress update around Catherine's test prep. 
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
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As always, please feel free to reach out with any questions or concerns you may have around Catherine's tutoring. Thanks!
Nando R.
nando.reyes@revolutionprep.com
+17085223672</t>
  </si>
  <si>
    <t>Bella Wang</t>
  </si>
  <si>
    <t>Hello,
I wanted to share a brief update, as it has been a few weeks since Bella and I last met, along with an outline of our intended plan moving forward as she prepares for the AP Chemistry exam.
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
In addition, we plan to incorporate focused, last-minute study resources that Bella can use independently as she continues preparing in the weeks leading up to the exam.
I am looking forward to working with her on the 19th. In the meantime, if there are any questions, concerns, or specific areas you would like me to prioritize, please feel free to share.
Thank you, and I look forward to seeing Bella soon.
Nisan H.
nisan.hubbard@revolutionprep.com
+18045367099</t>
  </si>
  <si>
    <t>Dear Mr. and Mrs. Wang,
I hope you are having a great week. It's been great working with you and Bella over the past couple of months. I wanted to touch base to share some of the progress we've made so far and share my thoughts on the plan moving forward.
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
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Bella in her continued academic journey.
Best regards,
Jon C.
jon.cathapermal@revolutionprep.com
+17049758359</t>
  </si>
  <si>
    <t>Margaret Ammeen</t>
  </si>
  <si>
    <t>Hello,
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
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
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
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
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
Nisan H.
nisan.hubbard@revolutionprep.com
+18045367099</t>
  </si>
  <si>
    <t>Miles Pandya</t>
  </si>
  <si>
    <t>Hey Molly, I hope all is well. I wanted to provide you with an update around Miles' test prep. 
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As always, please feel free to reach out with any questions or concerns regarding Miles' tutoring. Thanks!
Nando R.
nando.reyes@revolutionprep.com
+17085223672</t>
  </si>
  <si>
    <t>Good morning!
This message is just a recap of the topics we covered today in our call. It was lovely to speak to both of you! If there is anything in this recap email that you have questions or comments about, please reach out at your earliest convenience.
WHAT WE'VE COVERED IN SESSION
- commas
- text structure and purpose
- cross text connections
- general craft and structure domain
KEY POSITIVES
- he is efficient and quick at moving through the questions
- he is able to adapt easily to new strategies
LOOK AHEAD TO THE NEXT PHASE OF THE PROGRAM
- work on over-inferencing in complex texts
- work on overthinking with complex answer choices
- pacing
- test results and error log will let us know content and strategy gaps
CALL RECAP
- He is planning to take test in September; possibly increase to two official tests in a year
- We discussed  keeping schedule of one session a week for the school year and increasing to two per week during summer. Parents will double check with math tutor and will make a final decision later.
- We discussed adding PSAT prep or taking some practice tests. Final decision is that it's not necessarily a focus yet but would be good to do for summer,  and could work as good confidence building for SAT
- Reading recommendations for summer---high level works and focus on language use, complex sentence structures, and vocabulary
- I recommended any high level text from around 1750-1915. Some specific authors that could be interesting for Abdullah are Dickens, the Lincoln-Douglas debates, Shakespeare, or Jules Verne. All of these can be read online for free or from a library.
-I recommend using summaries or other resource texts to make the story accessible so the focus can be on the language use and complex sentence structure
Thank you for taking time out of your day for our call! If you want to have another call at any time, feel free to reach out, and I'll put you on the calendar!
Elijah R.
elijah.ramirez@revolutionprep.com
+13614629743</t>
  </si>
  <si>
    <t>Isha Nayak</t>
  </si>
  <si>
    <t>Dear Isha and Seema,
I hope you are having a great week so far! I wanted to take a moment to share an update on Ishaâ€™s progress over the past few weeks.
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
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
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Isha in reaching her goals.
Juan N.
juan.nunez@revolutionprep.com
+17868034378</t>
  </si>
  <si>
    <t>Tyson Mines</t>
  </si>
  <si>
    <t>Dear Tyson, An, and Darrell,
I hope you are having a great week so far! I wanted to take a moment to share an update on Tysonâ€™s progress over the past few weeks.
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
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Tyson in reaching his goals.
Juan N.
juan.nunez@revolutionprep.com
+17868034378</t>
  </si>
  <si>
    <t>Iyron Johnson</t>
  </si>
  <si>
    <t>Hi Kristina and Iyron, 
I just wanted to send a summary of everything we talked about this last session, the things I've observed in session, and the plan moving forward. 
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Due to this schedule, I recommend Iyron and I meet for two 60-minute sessions per week. This amount of time per week will allow us to focus on working towards both goals of both improving his writing and improving his deeper understanding of texts.  
If you'd like to continue working together on achieving these goals, you can redeem more credits through your Bright Horizon's portal. After you redeem your credits, you will receive an email from Revolution Prep to add the hours to your account. 
During our meeting, Kristina mentioned that Iyron would be applying to private schools in the Fall. I wanted to let you both know that I offer tutoring for the ISEE, SSAT, and HSPT. If Iyron needs some more help preparing for those tests we can also add that into our schedule. 
If you have any questions or anything you'd like to add to our plan, feel free to email or call to let me know. I look forward to continuing to work with both of you! 
Best,
River N.
river.nunez@revolutionprep.com
+14088020170</t>
  </si>
  <si>
    <t>Luke Hodgkinson</t>
  </si>
  <si>
    <t>Dear Luke and Sandy,
I hope you are having a great week so far! I wanted to take a moment to share an update on Lukeâ€™s progress over the past few weeks.
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
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Luke in reaching his goals.
Juan N.
juan.nunez@revolutionprep.com
+17868034378</t>
  </si>
  <si>
    <t>Brandon Bedestani</t>
  </si>
  <si>
    <t>Dear Erhan and Brandon,
I hope youâ€™re both having a wonderful week! As we get closer to Brandonâ€™s upcoming practice test, I wanted to share a quick refresh on his progress and what we can expect next.
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
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
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
To set Brandon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Brandon. Iâ€™ll follow up with you in my next update with key takeaways, progress highlights, and a clear plan for what weâ€™ll focus on moving forward.
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
Please let me know if you have any questions, and Iâ€™m looking forward to seeing how Brandon performs on his upcoming practice test!
Best regards,
Akshiv G.
akshiv.gulati@revolutionprep.com
+13015690979</t>
  </si>
  <si>
    <t>Levi Aronson</t>
  </si>
  <si>
    <t>Dear Levi and Hallie,
I hope you are having a great week so far! I wanted to take a moment to share an update on Leviâ€™s progress over the past few weeks.
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
In preparation for his upcoming exam, I believe it would benefit Levi to use trigonometric ratios, special right triangle identities, and the Pythagorean Theorem to answer questions involving right triangles.
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Levi in reaching his goals.
Juan N.
juan.nunez@revolutionprep.com
+17868034378</t>
  </si>
  <si>
    <t>Jack Rogers</t>
  </si>
  <si>
    <t>Dear Team Jack,
I hope you are having a great spring! Itâ€™s been great working with you and Jack over the past couple of months. I wanted to touch base to share some of the progress weâ€™ve made so far and share my thoughts on the plan moving forward.
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</si>
  <si>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Dear Team Akshaya,
I hope this email finds you well. I wanted to touch base regarding Akshaya's progress during our past sessions in March and discuss a plan moving forward following her official exam results.
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"bigger main idea" Reading/Writing questions and medium-hard math questions, specifically utilizing the iCARE (Identify, Cover, Anticipate, Rationalize, Eliminate) strategy to build confidence.
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
Please let me know if you have any questions or if you have any additional insights that might be helpful for me to consider. Iâ€™m happy to schedule a time to talk by phone as well. I am committed to helping Akshaya work towards her long-term goals.
Best regards,
Bryant S.
bryant.salinas@revolutionprep.com
+15624448241</t>
  </si>
  <si>
    <t>Brittany Curzio</t>
  </si>
  <si>
    <t>Dear Team Brittany,
I hope you are having a great spring! Itâ€™s been great working with Brittany over the past couple of months in February and March. I wanted to touch base to share some of the progress weâ€™ve made so far and share my thoughts on the plan moving forward.
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Our current short-term goals for Brittany include continuing our focused test and quiz prep, such as our recent review of simple inheritance genetics. The overall goal remains to continue raising her overall grade in Biology. 
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
Please let me know if you have any questions or if there are any adjustments you would like to make to our plan. Iâ€™m happy to schedule a time to talk by phone if that would be helpful. I look forward to supporting Brittany in her continued academic journey.
Best regards,
Bryant S.
bryant.salinas@revolutionprep.com
+15624448241</t>
  </si>
  <si>
    <t>Dear Team Molly,
I hope you are having a great spring! Itâ€™s been great working with Molly over the past month during our March sessions. I wanted to touch base to share some of the progress weâ€™ve made leading up to the March SAT and share my thoughts on our plan moving forward.
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
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Based on Molly's progress, I recommend we continue our current session frequency to maintain this momentum.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</si>
  <si>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</si>
  <si>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Measuring to the nearest inch and half inch
Telling time to the nearest quarter hour, 5 minutes and 
Counting money and coin word problems
Creating and interpreting line plots
Adding and subtracting 3-digit numbers with regrouping
Word problems
Mentally adding and subtracting 10 and 100 practice
Skip counting and identifying patterns in the hundreds
â€¢ELA
Making inferences
Sequencing events
Summarizing a story by determining beginning, middle, and end
Completing sentence fragments
Pronouns
Adverbs
Articles
Began learning the RACE strategy for writing
Short-term goals moving forward:
â€¢Math
Begin to work on multiplication concepts
Practice multiplication facts
â€¢ELA
Continue to learn and practice the RACE strategy for writing
Continue to practice reading comprehension skills such as making inferences and drawing conclusions; identifying main idea and supporting details; and figurative language
Begin to work on ELA test taking strategies such as ruling out answers and substituting in answer choices for word meaning
Recommendation: 
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</si>
  <si>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Alex Lee</t>
  </si>
  <si>
    <t>Dear Holly and Jason,
I hope you are doing well! Itâ€™s been great working with Alex over the past couple of months. I wanted to touch base to share some of the progress weâ€™ve made so far and share my thoughts on the plan moving forward.
Overall goal: Support Alex on his academic journey
Areas that we have been working on:
â€¢Math
We have continued to work through AoPS. We have been able to work through chapter 14, thanks to Jason working with him at home as well. 
â€¢NJSLA
- Alex worked through the science practice test. He did well with the content, usually only missing questions due to not reading carefully. 
- He has practiced reading passages similar to NJSLA content.
- He has been working through an extended response (essay length) outline for a passage and prompt similar to NJSLA. 
Short-term goals moving forward:
â€¢Math
We will finish AoPS, then possibly work back through some of the challenge problems until his exam. Once completed, we will discuss next steps in math. 
â€¢ELA
Alex will continue to practice the essay length format. This will also serve him for the short written responses, as they use the same format as the body paragraphs in the essay length format. 
Recommendation: 
Alex has shown significant growth in his problem solving skills. He has a much better understanding of what is needed to solve problems and thinking through more efficient means of solving them. Based on his progress, I recommend continuing with his schedule of 1-2 hours per week. 
Please let me know if you have any questions or if there are any adjustments you would like to make to our plan. Iâ€™m happy to schedule a time to talk by phone if that would be helpful. I look forward to supporting Alex in his continued academic journey.
Best regards,
Mary L.
mary.logan@revolutionprep.com
+16822312877</t>
  </si>
  <si>
    <t>Dear Jason and Holly,
I hope you are doing well! Itâ€™s been great working with Aiden over the past couple of months. I wanted to touch base to share some of the progress weâ€™ve made so far and share my thoughts on the plan moving forward.
Overall goal: Support Aiden on his academic journey
Areas that we have been working on:
Â·         Math
Comparing fractions
Angles and missing angle measures
Interpreting the remainder word problems
Multistep bar graph problems
Least common multiple
Units of measure â€“ metric and imperial
Â·         ELA
Reading passages similar to NJSLA
Paragraph outline for short written responses
Short-term goals moving forward:
Â·         Math
Continue to review and strengthen 4th grade math skills
Move forward with 5th grade math skills
Â·         ELA
Continue to prepare for NJSLA
- Practice written response format
- Continue practicing strategies for multiple choice questions such as ruling out answers
Recommendation:
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</si>
  <si>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Mridini Kandala</t>
  </si>
  <si>
    <t>Dear Team Mridini,
I hope you are having a great spring! Itâ€™s been great working with you and Mridini over the past month. I wanted to touch base to share some of the progress weâ€™ve made so far and share my thoughts on the plan moving forward.
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
Please let me know if you have any questions or if there are any adjustments you would like to make to our plan. Iâ€™m happy to schedule a time to talk by phone if that would be helpful. I look forward to supporting Mridini in her continued academic journey.
Best regards,
Bryant S.
bryant.salinas@revolutionprep.com
+15624448241</t>
  </si>
  <si>
    <t>Connor Lam</t>
  </si>
  <si>
    <t>Hi Lisa!
I hope you are having a great spring. Itâ€™s been a pleasure working with you and Connor over the past couple of months. I wanted to touch base to share the significant progress weâ€™ve made so far and my thoughts on our plan as we approach his upcoming exam.
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
Our current short-term goals for Connor include increasing his overall writing speed and diversifying his evidence bank for the argument essay. While he is very strong at utilizing historical examples, we are working on "breaking out of that box" to quickly brainstorm evidence from literature, science, current events, and personal anecdotes. Our overall goal remains ensuring he feels confident and prepared for the AP English Language and Composition exam on May 13.
Based on Connor's progress, I recommend we continue at our current pace of two hours per week leading up to the exam date to keep this momentum going. Currently, we have two sessions remaining, scheduled for this upcoming week. 
If you'd like to continue working together on achieving these goals, you can easily use this link to add the hours to your account today: https://my.revolutionprep.com/s/1Hk238TDPM.
Please let me know if you have any questions or if there are any adjustments you would like to make to our plan. Iâ€™m happy to schedule a time to talk by phone if that would be helpful. I look forward to supporting Connor in the final stretch of his academic journey this year!
Best regards,
Katherine C.
katherine.clarke@revolutionprep.com
+17274184352</t>
  </si>
  <si>
    <t>Dear Sasson,
I hope youâ€™re having a wonderful week! As we get closer to Mayaâ€™s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
To set Maya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Maya. Iâ€™ll follow up with you in my next update with key takeaways, progress highlights, and a clear plan for what weâ€™ll focus on moving forward.
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Maya in reaching her goals.
Best regards,
Amber M.
amber.maldonado@revolutionprep.com
+14012698542</t>
  </si>
  <si>
    <t>Molly Mulvey</t>
  </si>
  <si>
    <t>Hi Theresa!
I hope you are having a great spring! Itâ€™s been wonderful working with you and Molly over the past few months. I wanted to formally touch base to outline our pivot back to SAT preparation and share my thoughts on our strategy for the upcoming May exam.
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
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
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Please let me know if you have any questions or if youâ€™d like to discuss this plan further. Iâ€™m happy to hop on a call if that would be helpful. I look forward to supporting Molly as she gears up for this next exam!
Best regards,
Katherine C.
katherine.clarke@revolutionprep.com
+17274184352</t>
  </si>
  <si>
    <t>Kate Fay</t>
  </si>
  <si>
    <t>Hi Kate and Benjamin,
I hope youâ€™re having a wonderful week! As we get closer to Kates upcoming practice test, I wanted to share a quick refresh on her progress and what we can expect next.
While we are working towards overall score improvement, we have also set a goal around successfully utilizing the strategies and skills she has been working on. 
Over the past month, Iâ€™ve seen meaningful growth in Kate's' ability to apply specific strategies within both the Reading &amp;amp; Writing and Math sections of the SAT. Kate is doing very well in Writing: Standard English Conventions, which tests grammar and punctuation rules.
- Sentence Boundaries: punctuation
- Form, Structure, Sense: verbs, misplaced modifiers, pronouns
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
Kate has been doing a great job in her SAT sessions thus far, and I look forward to seeing how she does in her next practice test (We'll talk about the scheduling of this practice test more specifically in our session tomorrow). Please feel free to reach out if you have any questions!
Lisa B.
lisa.bartle@revolutionprep.com
+19282273668</t>
  </si>
  <si>
    <t>Peter Lin</t>
  </si>
  <si>
    <t>Dear Zhongfang,
I hope you are having a great spring. Itâ€™s been great working with you and Peter over the past year, and I wanted to share a quick update on his progress.
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
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
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if that would be helpful.
Best regards,
Robert N.
robert.nantze@revolutionprep.com
+15754897446</t>
  </si>
  <si>
    <t>Leo Hansen</t>
  </si>
  <si>
    <t>Hi Katherine!
I hope you are having a great spring. Itâ€™s been a pleasure working with Leo over the past couple of months. I wanted to touch base to share the progress heâ€™s made and to discuss our strategy for his upcoming May and June exams.
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
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"rushing" mistakes. The overall goal remains ensuring he feels fully equipped to maximize his score in May and June.
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
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If you'd like to add more sessions up until June, you can easily use this link to add the hours to your account today: https://my.revolutionprep.com/s/D8UgJTG1rv.
Please let me know if you have any questions or if youâ€™d like to discuss a potential time change for our upcoming meetings. I look forward to supporting Leo in reaching his goal scores!
Best regards,
Katherine C.
katherine.clarke@revolutionprep.com
+17274184352</t>
  </si>
  <si>
    <t>Hi Vanessa and Zack,
It was great to speak to you this week. A quick summary of what we discussed:
(1) Preparing for the June LSAT requires paying close attention to your critical thinking skills in real time. The more you utilize your online tools and scratch paper, them more likely you can approach each new question with accuracy and efficiency.
(2) Signing up for Score Preview is a great idea as it allows you to cancel a test score after seeing your results. This can take some of the anxiety away from the first official test as you'll always feel there is more you can do to prepare.
(3) It's a good idea to still consider taking the August LSAT and maybe even the October test for a third try. Three tests is likely enough.
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
Please let me know if you have any questions. Enjoy your weekend!
Lisa
Lisa B.
lisa.bartle@revolutionprep.com
+19282273668</t>
  </si>
  <si>
    <t>Jackson Zawicki</t>
  </si>
  <si>
    <t>Dear Mary,
I hope this email finds you well. I wanted to discuss Jacksonâ€™s preparation for our tutoring sessions and share some insights and our plan moving forward.
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
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
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Jacksonâ€™s success. We can also schedule a time to talk by phone if that would be helpful. I hope you have a wonderful day!
Best,
Carina S.
carina.shanahan@revolutionprep.com
+15702932582</t>
  </si>
  <si>
    <t>Gabriel Jacobs</t>
  </si>
  <si>
    <t>Hi Gabriel and Suzanne,
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"intuitive"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
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"edge cases"â€”those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
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
Christian Steiner
christian.steiner@revolutionprep.com
+13056077323</t>
  </si>
  <si>
    <t>Yuvi Singh</t>
  </si>
  <si>
    <t>Hi Yuvi and Klorida,
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"hollow"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
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"shell" versus "washer"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
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
Christian S.
christian.steiner@revolutionprep.com
+13056077323</t>
  </si>
  <si>
    <t>Rory St. Clair</t>
  </si>
  <si>
    <t>Dear Mary,
I hope this email finds you well. I wanted to discuss Roryâ€™s preparation for our tutoring sessions and share some insights and our plan moving forward.
Firstly, I want to acknowledge that Rory has shown great progress in translating systems of equations word problems and using Desmos to solve, as well as in choosing the correct transition word based on context.
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Roryâ€™s success. We can also schedule a time to talk by phone if that would be helpful. I hope you have a wonderful day!
Best,
Carina S.
carina.shanahan@revolutionprep.com
+15702932582</t>
  </si>
  <si>
    <t>Dakshesh Jayakumar</t>
  </si>
  <si>
    <t>Hi Dakshesh and Kannanthodath,
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"why" behind each calculation.
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
To ensure this momentum remains steady and that these habits become second nature, I recommend we maintain our velocity of one hour per week. Thermochemistry is a topic that requires consistent "muscle memory"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
Christian S.
christian.steiner@revolutionprep.com
+13056077323</t>
  </si>
  <si>
    <t>Katelyn Darrin</t>
  </si>
  <si>
    <t>Hi Katelyn and Kimberly,
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
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
Christian S.
christian.steiner@revolutionprep.com
+13056077323</t>
  </si>
  <si>
    <t>Evan Chatterjee</t>
  </si>
  <si>
    <t>Dear JoEllen,
I hope youâ€™re doing well! I wanted to share a brief update as Evan prepares for the ACT on April 11 following our final scheduled session.
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
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
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
If you'd like, you can easily use this link to add the hours to your account: https://my.revolutionprep.com/s/LAEnqRRtO8.
Please feel free to reach out with any questions, and I would love to hear how Evan doesâ€”donâ€™t hesitate to share his results when they become available.
Best regards,
Ana H.
ana.heiser@revolutionprep.com
+14695703730</t>
  </si>
  <si>
    <t>Chloe Vezina</t>
  </si>
  <si>
    <t>Dear June,
I hope you are having a great spring. Itâ€™s been great working with you and Chloe so far. I wanted to touch base to share some of the progress weâ€™ve made so far and share my thoughts on the plan moving forward.
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
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
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I suggest adding the below to your account to ensure we stay on track.
â€¢ 5 Hours of Distinguished Tutoring for Chloe Vezina with Megan Osgood
If you'd like to continue working together on achieving these goals, you can easily use this link to add the hours to your account today: https://my.revolutionprep.com/s/NTDWbokdFV.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Chloe in her continued academic journey.
Best regards,
Megan
Megan O.
megan.osgood@revolutionprep.com
+12077140045</t>
  </si>
  <si>
    <t>Kasey Nichols - Brewer</t>
  </si>
  <si>
    <t>Hello!
I hope you are having a great spring. Itâ€™s been great working with you and Kasey over the past couple of months. I wanted to touch base to share some of the progress weâ€™ve made following the March SAT and our plan moving forward for the next exam.
Kasey and I have spent our recent sessions dissecting the Standard English Conventions, which are becoming increasingly complex on newer SATs. I have seen progress in Kaseyâ€™s ability to move past "relying on his ear" and instead identifying specific grammatical rules for advanced verb and punctuation questions. We are working on strategies to simplify long, distracting sentences so he can accurately match subjects to verbs and apply punctuation rules without being swayed by "trick" answer choices.
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
To keep these skills sharp, I recommend Kasey spend 15 minutes per day practicing Algebra and Standard English Conventions. He can use oneprep.xyz, a practice tool I have already shown him how to navigate during our sessions. Consistent, daily "micro-practice" will help keep the strategies and rules of punctuation fresh.
We currently have three more sessions scheduled leading up to his May exam. Please let me know if you have any questions or if there are any adjustments you would like to make to our plan. I look forward to supporting Kasey in his continued academic journey!
Best regards,
Katherine C.
katherine.clarke@revolutionprep.com
+17274184352</t>
  </si>
  <si>
    <t>Nicholas Bettwy</t>
  </si>
  <si>
    <t>Hi Nicholas and Julianne,
Welcome back! Iâ€™m looking forward to meeting you again and catching up with how your life has been going. It would be great if you could send along a practice test or a list of topics that you are most worried about. That way we can hit the ground running.
Iâ€™ve noticed a couple of recent cancellations. Thatâ€™s alright. However, please try not to stack multiple cancellations in a row as it limits the ability of other students to access those times and makes my own schedule harder to manage. 
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
Hopefully, Iâ€™ll see you soon. If not, have a great year!
Best,
Zachary Doenges | Professional Tutor | Revolution Prep
Text: (260)-602-0346
Email: zach.doenges@revolutionprep.com | Website: www.revolutionprep.com
Better Grades. Higher Scores. Lower Stress. Revolution Prep.</t>
  </si>
  <si>
    <t>Hi Ira and Audrey,
This is the standard progress update to help keep advisors and parents in the loop. Itâ€™s been great helping them prepare for their upcoming exam. Let me know when you get your score back either way. I love hearing my studentsâ€™ results.
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</si>
  <si>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Gavin Robbins</t>
  </si>
  <si>
    <t>Hi Gavin and Renee,
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
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
I think we are at a good pace of twice a week for an hour each time to reach his goals. 
If you have any questions or concerns please don't hesitate to reach out! I hope you have a great Easter!
Best,
Eric C.
eric.chang@revolutionprep.com
+18185308101</t>
  </si>
  <si>
    <t>Molly Nelson</t>
  </si>
  <si>
    <t>Dear Team Molly,
I hope you are having a great spring. Itâ€™s been great working with Molly over the past couple of months. I wanted to touch base to share some of the progress weâ€™ve made during her past sessions in March and share my thoughts on the plan moving forward. 
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
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</si>
  <si>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Lilly Zeitz</t>
  </si>
  <si>
    <t>Dear Corazon,
Itâ€™s been great working with you and Lilly over the past few weeks. I wanted to share an update on her progress and what to expect moving forward.
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
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
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
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
Please feel free to reach out if you have any questions or if you would like to continue scheduling sessions. Iâ€™m happy to support Lilly in any way I can.
Best regards,
Rachel Daku
rachel.daku@revolutionprep.com
(570) 556-6849</t>
  </si>
  <si>
    <t>Manuela Anzola OmaÃ±a</t>
  </si>
  <si>
    <t>Good Evening, Julieta,
I wanted to provide you with a quick, comprehensive update on Manuela's SAT preparation as we approach her May 2nd test date. The progress she's made over the past few months has been substantial, and I'm genuinely excited about what lies ahead.
**The Work We've Done**
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
- Percentages and exponential growth/decay
- Proportions, ratios, and rates
- Factoring expressions and systems of equations
- Linear algebra, inequalities, and equation manipulation
- Functions, quadratics, and synthetic division
- Geometric concepts including angles and constants
We've also introduced the **MAPS framework**â€”a systematic approach that has Manuela Mark knowns/unknowns, Approach by identifying problem types, Plan using Desmos or algebra, and Solve with a critical final step of re-reading questions to avoid SAT traps.
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
This tells us something crucial: **Manuela has mastered the content.** The challenge isn't skillâ€”it's pacing.
Of the 7 questions she missed on her most recent test:
- 1 was entered incorrectly (knew the answer, typed it wrong)
- 1 involved forgetting to switch a sign while rushing
- 4 were answered before reading the complete question (she solved correctly but missed specifications about how to format the answer)
- 1 had a formula written incorrectly due to hurrying
There are no content gaps or conceptual misunderstandings. Manuela's math ability is thereâ€”it simply needs the space to shine through careful, deliberate execution.
So, Manuela and I are working on slowing her down.
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
**This Weekend &amp;amp; The Path Forward**
Manuela has another practice test scheduled for this weekend. My focus for the coming weeks (as I emphasized to her on video) is simple: slow down, be methodical - don't be your own worst enemy!
Manuela's natural brilliance and acquired skills are ready to deliver resultsâ€”they just need the time to work properly. There was no reason she wasn't owed those 7 questions worth of points.
With the May 2nd test approaching, I recommend we continue our 1.5-hour sessions twice weekly to complete our comprehensive coverage of Reading strategies and reinforce the deliberate pacing that will unlock her full potential.
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
I'd be happy to discuss any of this in more detail via Zoom or phoneâ€”please don't hesitate to reach out if you'd like to talk through her progress, review specific practice test results, or discuss our strategy heading into May 2nd.
I can't wait to see what Manuela achieves!
Best regards,
Kristen Luigart, M.Ed., M.A.
kristen.luigart@revolutionprep.com
+13018205071</t>
  </si>
  <si>
    <t>Kaya Jimenez</t>
  </si>
  <si>
    <t>Dear Mr. Jimenez,
Itâ€™s been a pleasure working with you and Kaya over the past few weeks. As we prepare for her next SAT test and AP Biology test, I wanted to share the progress sheâ€™s made and outline our plan moving forward.
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
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
Recommended Plan:
Continue with three 60-minute sessions per week to focus on SAT strategies, math, and biology application and pacing. Kaya should also complete a full 
Kaya is enthusiastic and thorough in her approach to both SAT and science coursework. She has been excellent at adopting test strategies and applying them consistently, and I am very excited to continue working with her to further her skills and confidence.
Thank you for your support, and I look forward to seeing Kayaâ€™s continued growth in the weeks ahead. 
Best regards,
Rachel D.
rachel.daku@revolutionprep.com
+1 (570) 556-6849</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</si>
  <si>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</si>
  <si>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
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</si>
  <si>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Tillman Brown</t>
  </si>
  <si>
    <t>Dear Caffery and Lloyd,
I hope you are having a great weekend. Itâ€™s been great working with Tillman over the past several months. I wanted to touch base to share some of the progress weâ€™ve made so far as we approach the AP exam and share my thoughts on the plan moving forward.
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
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
Please let me know if you have any questions or if there are any adjustments you would like to make to our plan. Iâ€™m happy to schedule a time to talk by phone if that would be helpful. I look forward to supporting Tillman in his continued academic journey.
Levi F.
levi.fox@revolutionprep.com
+16094124211
Levi F.
levi.fox@revolutionprep.com
+16094124211</t>
  </si>
  <si>
    <t>Nick Li</t>
  </si>
  <si>
    <t>Dear Min,
I hope you are having a great Spring, as we head into a warmer season!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
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</si>
  <si>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Ian Sher</t>
  </si>
  <si>
    <t>Dear Lee,
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
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
Please let me know if you have any questions or if there are any adjustments you would like to make to our plan. Iâ€™m happy to schedule a time to talk by phone if that would be helpful. I look forward to supporting Ian in his continued academic journey.
Levi F.
levi.fox@revolutionprep.com
+16094124211
Levi F.
levi.fox@revolutionprep.com
+16094124211</t>
  </si>
  <si>
    <t>Talia Glassberg</t>
  </si>
  <si>
    <t>Dear Mrs. Glassberg,
I hope you are having a great spring. Itâ€™s been wonderful working with you and Talia over the past few months. I wanted to share an overview of her progress so far and outline our plan moving forward.
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
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
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
To work toward her goal of achieving a strong AP Biology test score, I strongly recommend meeting for one 60-minute session each week to review concepts and practice test strategies in preparation for her exam.
Talia is thorough, and highly engaged in her academic work. She has shown a strong ability to adopt strategies and apply them consistently, and Iâ€™m excited to continue supporting her growth in AP Biology.
Thank you for your continued support. Please let me know if you have any questions or would like to adjust our plan in any way. I look forward to Taliaâ€™s continued success.
Best regards,
Rachel D.
rachel.daku@revolutionprep.com
+1 (570) 556-6849</t>
  </si>
  <si>
    <t>Dear Lori,
I hope you are having a great Spring, as we head into a warmer season! It has been great working with you and Chloe over the past couple of weeks, and I wanted to touch base to share some of the progress weâ€™ve made so far and share my thoughts.
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</si>
  <si>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C Arthur Shangraw</t>
  </si>
  <si>
    <t>Dear Alison,
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
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
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Please let me know if you have any questions or if there are any adjustments you would like to make to our plan. Iâ€™m happy to schedule a time to talk by phone if that would be helpful. I look forward to supporting Arthur in his continued academic journey
Levi F.
levi.fox@revolutionprep.com
+16094124211</t>
  </si>
  <si>
    <t>Brooke Thompson</t>
  </si>
  <si>
    <t>Dear Yvonne and Todd,
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
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
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
Please let me know if you have any questions or if there are any adjustments you would like to make to our plan. Iâ€™m happy to schedule a time to talk by phone if that would be helpful. I look forward to supporting Brooke in her continued academic journey
Levi F.
levi.fox@revolutionprep.com
+16094124211</t>
  </si>
  <si>
    <t>Dear Stephanie and Ava,
I hope you are having a great week. Itâ€™s been great working with you and Ava over the past couple of months. I wanted to reach out with a quick overview of the program since the March SAT and our plan for the future.
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
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
My current goals for Ava is to become comfortable using Desmos regressions as well as becoming familiar with the quickest approaches to different math problems. For the English section, my goal for her is to build a good vocabulary that will stick in her head long term.
Please let me know if you have any questions or if there are any adjustments you would like to make to our plan. Iâ€™m happy to schedule a time to talk by phone if that would be helpful. I look forward to supporting Ava in her continued academic journey.
Best regards,
Zoe S.
zoe.shanley@revolutionprep.com
+16362488201</t>
  </si>
  <si>
    <t>Griffin Lucke</t>
  </si>
  <si>
    <t>Dear Farley,
I hope you are having a great week. Itâ€™s been great working with Griffin over the past several months. I wanted to touch base to share some of the progress weâ€™ve made so far and share my thoughts on the plan moving forward.
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
Please let me know if you have any questions or if there are any adjustments you would like to make to our plan. Iâ€™m happy to schedule a time to talk by phone if that would be helpful. I look forward to supporting Griffin in his continued academic journey
Levi F.
levi.fox@revolutionprep.com
+16094124211</t>
  </si>
  <si>
    <t>Grant Fulton</t>
  </si>
  <si>
    <t>Dear Joy,
I hope you are having a great week. Itâ€™s been great working with Grant over the past several months. I wanted to touch base to share some of the progress weâ€™ve made so far and share my thoughts on the plan moving forward.
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
Please let me know if you have any questions or if there are any adjustments you would like to make to our plan. Iâ€™m happy to schedule a time to talk by phone if that would be helpful. I look forward to supporting Grant in his continued academic journey
Levi F.
levi.fox@revolutionprep.com
+16094124211</t>
  </si>
  <si>
    <t>Caden Silk</t>
  </si>
  <si>
    <t>Dear Matt and Caden,
I hope you are having a great week. Itâ€™s been great working with Caden over the past couple of months. I wanted to reach out with a quick overview of the program so far and where itâ€™s headed.
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
My main goals for Caden are to be able to minimize these errors and streamline his approach to different math problems; specifically, utilizing the Desmos graphing calculator tricks more.
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Caden in his continued academic journey.
Best regards,
Zoe S.
zoe.shanley@revolutionprep.com
+16362488201</t>
  </si>
  <si>
    <t>Eric Wang</t>
  </si>
  <si>
    <t>Dear Ying,
I hope you are having a great week. Itâ€™s been great working with Eric over the past several months. I wanted to touch base to share some of the progress weâ€™ve made so far and share my thoughts on the plan moving forward as we approach the APUSH exam in the next several weeks. 
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
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t>
  </si>
  <si>
    <t>Kevin Burnside</t>
  </si>
  <si>
    <t>Good evening, Burnside family! I wanted to update you on Kevin's progress.
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
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
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
Please let me know if you have any questions or concerns with our program or plan. I am reliably available by text or email, but also by phone or Zoom if needed.
Have a good weekend!
Eddie C.
eddie.cayia@revolutionprep.com
+18037278636</t>
  </si>
  <si>
    <t>Hannah Chong</t>
  </si>
  <si>
    <t>Dear Susan and Hannah,
I hope you are having a great week. Itâ€™s been great working with Hannah over the past couple of months. I wanted to reach out with a quick overview of the program so far and where itâ€™s headed.
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"simplified."
To keep Hannah on track with her class, I recommend we continue our twice weekly sessions up until the end of the school year.
My current goals for Hannah are to understand when a rational function will be shaped like a parabola or a cubic in between the two vertical asymptotes, and for her to be able to understand how holes affect rational functions which appear similar.
Please let me know if you have any questions or if there are any adjustments you would like to make to our plan. Iâ€™m happy to schedule a time to talk by phone if that would be helpful. I look forward to supporting Hannah in her continued academic journey.
Best regards,
Zoe S.
zoe.shanley@revolutionprep.com
+16362488201</t>
  </si>
  <si>
    <t>Aaron Lee</t>
  </si>
  <si>
    <t>Good evening, Lee family! I wanted to update you on Aaron's progress.
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
Please let me know if you have any final questions or comments about our program. I am reliably available by text or email, and also by phone or Zoom if needed.
Have a good weekend!
Eddie C.
eddie.cayia@revolutionprep.com
+18037278636</t>
  </si>
  <si>
    <t>Max Aguila Mir</t>
  </si>
  <si>
    <t>Dear Cecilia,
Itâ€™s been great working with you and Max over the past couple of months. As we prepare for Max's upcoming official SAT, I wanted to share what weâ€™ve been working on so far and what to expect.
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
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
If you'd like to continue working together on achieving these goals, you can easily use this link to add the hours to your account today: https://my.revolutionprep.com/s/hotRCiicpQ.
Please let me know if you have any questions or if there are any adjustments you would like to make to our plan. Iâ€™m also able to schedule a time to talk by phone if that would be helpful. I am happy to support Max in his continued academic journey.
Best regards,
Cheyanne J.
cheyanne.jones@revolutionprep.com
+17193935674</t>
  </si>
  <si>
    <t>Hi,
I hope youâ€™re doing well! I wanted to share a quick update on Leightonâ€™s progress in our sessions so far.
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
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
Overall, Leighton is making great progress, and Iâ€™m looking forward to continuing to support her learning!
Please feel free to reach out if you have any questions.
Best regards,
Yvanna R.
yvanna.ramirez@revolutionprep.com
+12133542572</t>
  </si>
  <si>
    <t>Neriah Martinez</t>
  </si>
  <si>
    <t>Dear Michelle,
I hope you are doing well. I wanted to share Neriahâ€™s first progress update and highlight the growth weâ€™ve seen so far.
Neriah has shown a lot of improvement in her math skills, especially with fractions, decimals, fraction operations, and parallelograms. She is becoming more comfortable with these concepts, and this is evident in her increased confidence and faster problem-solving during our sessions.
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
Based on her progress, I recommend maintaining our current velocity of one 60-minute session per week to continue reinforcing these skills and building confidence.
Please let me know if you have any questions or would like to discuss anything further. Iâ€™m happy to schedule a time to talk if that would be helpful. I look forward to continuing to support Neriah in her progress.
Best regards, 
Brandon L.
brandon.lora@revolutionprep.com
+13528187694</t>
  </si>
  <si>
    <t>Jenna Stoneman</t>
  </si>
  <si>
    <t>Dear Melissa,
I hope you and your family are enjoying a wonderful Spring! 
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
TOPICS COVERED:
- Industrialization and Imperialism: Analyzing the economic shifts of the 19th century, the scramble for Africa and Asia, and ideological responses like Marxism and capitalism.
- World War I and the Interwar Period: Examining the causes of WWI, trench warfare and soldier disillusionment, and the global impacts of the Great Depression.
- The Rise of Totalitarianism and WWII: Tracing the fall of the Weimar Republic, the mechanisms of Hitler's rise to power (like the Enabling Act), and the policy of appeasement.
- The Cold War and Decolonization: Reviewing post-WWII geopolitics, proxy wars, and the acceleration of global decolonization.
AREAS OF GROWTH:
-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
- Short Answer Questions (SAQs): We have focused heavily on structuring concise, high-scoring SAQs. Jenna is learning to use a tight two-sentence format: immediately naming a specific historical key term (like "appeasement" or "trench warfare") in the first sentence, and directly explaining how it answers the prompt in the second.
-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
RECOMMENDED PACE - CRUNCH TIME:
Jenna is on a solid trajectory! Moving forward, our goal is to ensure she feels confident enough to complete her class with a C grade.
To maximize our review time, I recommend an intense, focused schedule. We should meet for 2 hours a week during this crunch time to focus exclusively on closing any remaining content gaps.
If you have any questions about these next steps or her progress, please feel free to reach out! Iâ€™m happy to schedule a time to talk by phone if that would be helpful.
Best regards,
Brian J.
brian.james@revolutionprep.com
+15597730469</t>
  </si>
  <si>
    <t>Dear Angela Petty,
I hope you and your family are enjoying a wonderful Spring! 
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
TOPICS COVERED:
- Literary Analysis &amp;amp; Essay Structure: We focused heavily on her in-class English essays, specifically analyzing Ken Liu's "The Paper Menagerie" and Mary Shelley's "Frankenstein." We worked on strengthening her thesis statements, organizing clear subclaims, and moving quickly from pulling a quote to doing a deep analysis of tone, diction, and imagery.
-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
-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
AREAS OF GROWTH:
- Analytical Writing: Lauren is moving beyond simply stating facts or summarizing text. In her English essays, she practiced using specific frameworks to explicitly connect an author's literary choices to her overarching argument, ensuring her voice and analysis drive the paragraph.
-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
-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
RECOMMENDED PACE - STANDARD PACE:
Lauren is on a solid trajectory! Moving forward, our goal is to maintain this momentum and ensure she has the skills she needs perfectly practiced for her end-of-year final exams.
To maintain this steady progress, I recommend we continue at our Standard Pace. We should meet for 1 hour a week to ensure her reading, document analysis, and timed-writing skills stay incredibly sharp as finals approach.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</si>
  <si>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Aidan Chen</t>
  </si>
  <si>
    <t>Dear Hing Ng,
I hope you and your family are having a wonderful Spring! 
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
TOPICS COVERED:
- Reading Comprehension: Analyzing classical mythology and adaptations (e.g., "Apollo and Hyacinthus," "Arachne," "Athena and Poseidon").
- Literary Devices: Identifying and analyzing theme, moral, foreshadowing, and characterization.
- Evidence-Based Writing: Structuring short-answer responses using the Claim, Context, Evidence, and Analysis format.
- Introduction to Poetry: Analyzing stanza structure, rhyme schemes, and figurative language (e.g., hyperbole in "A Pizza the Size of the Sun").
AREAS OF GROWTH:
-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
- Textual Citation: He is learning the crucial academic skill of proving his claims. Aidan now consistently practices pulling direct quotes or paraphrasing from the text and citing the specific paragraph or line number to support his answers.
-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
RECOMMENDED PACE - STANDARD PACE:
Aidan has built great momentum! Moving forward, our goal is to ensure a smooth end-of-year transition into high school.
To maintain this steady progress towards our goal, I recommend we continue with a standard pace. We should meet for 1 hour a week for reading comprehension practice, or 2 hours a week over the summer to begin SAT/ACT prep for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Brian J.
brian.james@revolutionprep.com
+15597730469</t>
  </si>
  <si>
    <t>Alex Diaz</t>
  </si>
  <si>
    <t>Dear Sonny,
I hope you and your family are enjoying a wonderful Spring! 
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
TOPICS COVERED:
- Reading comprehension across varied genres: Nonfiction (e.g., articles on Minecraft, Pixar, and the Chinese Zodiac), Fiction (short stories like "Ice Island" and "Smog City"), and Poetry.
- Identifying text structures, main ideas, and an author's point of view.
- Literary devices: Understanding idioms, hyperbole, personification, and situational irony.
- Evidence-Based Writing: Structuring paragraphs, distinguishing between factual and opinion evidence, and using proper citations.
AREAS OF GROWTH:
- Structural Writing: Alex has made fantastic progress in organizing his written responses. We have focused heavily on moving away from informal phrasing (like "here is an example") and instead using a strong building-block approach: a clear topic sentence, integrated textual evidence with transition words (First, Second, Finally), and a concluding thought.
- Textual Citation: He is learning the crucial academic skill of proving his claims. Alex now consistently practices pulling direct quotes from the text, using quotation marks correctly, and citing the specific paragraph or line number to support his answers.
-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
RECOMMENDED PACE - STANDARD PACE:
Alex has built great momentum! Moving forward, our goal is to ensure a smooth end-of-year transition and keep his reading and writing skills sharp over the summer.
To maintain this steady progress towards our goal, I recommend we continue with a standard pace. We should meet for 2 hours a week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</si>
  <si>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Olga,
I hope you and your family are enjoying a wonderful Spring! 
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
Because we have covered a vast amount of material across our sessions, I have broken down his progress into our primary areas of focus below.
TOPICS COVERED:
Visual and Propaganda Analysis: Applying the OPIC and Lasswell's models to analyze Dorothea Lange's Great Depression photography, WWII-era propaganda posters, Dr. Seuss political cartoons, and 1950s print advertisements.
Poetry and Literary Analysis: Exploring the works of Langston Hughes, utilizing OPCVL and the "Big Five" framework to analyze how artists negotiate American identity.
Drama and Historical Allegory: Deep close-readings of Arthur Miller's The Crucible to prepare for his IB Paper 2 and Individual Oral (IO) assessments, focusing on themes of mass hysteria and the McCarthyism allegory.
Civil Rights Rhetoric and Graphic Memoirs: Analyzing Martin Luther King Jr.'s speeches and John Lewis's graphic novel series, March, to explore the history and tactics of the Civil Rights Movement.
Contemporary Fiction and Film Analysis: Dissecting episodes of The Twilight Zone and reading Tim O'Brien's The Things They Carried, connecting historical context to the psychological burdens of the Vietnam War.
Application Essay Writing: Brainstorming, drafting, and refining personal narratives for UChicago, TIPS, and MBH summer programs.
AREAS OF GROWTH:
Multimodal &amp;amp; Rhetorical Analysis
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
Thematic Synthesis &amp;amp; Historical Context
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"why" behind the texts he reads.
Reflective Essay Writing
Beyond his academic coursework, Michael has grown tremendously as a reflective writer. College-style application essays require a very different voice than analytical IB papers. Michael learned how to successfully trim redundant language, utilize "in medias res" storytelling, and explicitly connect his unique background to his future academic goals. 
RECOMMENDED PACE - STANDARD PACE:
Michael is on a fantastic trajectory! Moving forward, our goal is to ensure he feels completely confident and prepared as we approach the end of his IB Lit/Lang course.
Given the depth and breadth of the material we cover, I recommend we continue at our Standard Pace of 4 hours a week. This gives us the ideal amount of time to maintain his high academic performance while continuing to tackle complex literary analysis.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</si>
  <si>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Aidan Delgado</t>
  </si>
  <si>
    <t>Dear Joana,
I hope you and your family are enjoying a wonderful Spring! 
It has been a pleasure working with Aidan over the past few months. As we push through this crucial "crunch time" before his upcoming exams, I wanted to share a detailed update on the excellent progress he has made since we began our sessions. Aidan is a highly capable student who has shown impressive dedication to mastering the rigorous demands of AP Literature.
TOPICS COVERED:
- AP Literature Exam Structure: Deconstructing the rubric for the three Free Response Questions (FRQs) and understanding the multiple-choice section.
- Poetry Analysis (FRQ 1): Identifying and analyzing literary devices, shifts in tone, and complex thematic tensions in poetry (e.g., Colleen McElroyâ€™s â€œMonologue for St. Louisâ€ and William Ellery Channing's â€œThe Baron Moorsâ€).
- Literary Analysis (FRQ 3): Building a "brain bank" of canonical texts, identifying gaps in his reading repertoire, and strategizing how to use specific works to answer thematic prompts.
- Literary Devices and Terminology: Categorizing and applying advanced literary terms (e.g., conceit, caesura, enjambment, volta, metonymy).
AREAS OF GROWTH:
-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
- Mastering "Complexity": A major focus has been earning the elusive "Sophistication" point on the AP rubric. Aidan is learning how to craft thesis statements that acknowledge nuance and contradiction (e.g., recognizing that a setting can be simultaneously isolating AND protective), rather than offering oversimplified, one-dimensional readings.
-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
RECOMMENDED PACE - CRUNCH TIME:
Aidan is on a solid trajectory! Moving forward, our goal is to maintain this momentum and ensure he feels completely confident for the AP Lit exam in May. 
To maximize our review time, I recommend an intense, focused schedule. We should continue to meet for two hours a week for this crunch time before the exam.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</si>
  <si>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Donald,
I hope you and your family are enjoying a wonderful Spring! 
It has been a pleasure continuing to work with Cloris. As we push through this crucial "crunch time" before her upcoming AP exam, I wanted to share a detailed update on the excellent progress she has made since our last check-in. Cloris is a highly engaged and capable student who has worked incredibly hard to master the vast amount of material required for AP U.S. History.
TOPICS COVERED:
- Units 5, 6, and 7: Tackling the heaviest portions of the curriculum, including the Civil War and Reconstruction, the Gilded Age and Industrialization, Imperialism, the Great Depression, the New Deal, and both World Wars. 
- DBQ Practice and Essay Structure: Reviewing Document-Based Questions (DBQs) to refine historical writing, contextualization, and primary source analysis.
- Early Unit Review (Units 1 and 2): Focusing on the Columbian Exchange, the transatlantic trade, and early colonial development.
AREAS OF GROWTH:
-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
-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
-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
RECOMMENDED PACE - CRUNCH TIME:
Cloris is on a solid trajectory! Moving forward, our goal is to maintain this momentum and ensure she feels completely confident for the APUSH exam in May. 
To maximize our review time, I recommend an intense, focused schedule. We should continue to meet for two hours a week for this crunch time before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Cloris in reaching her goals.
Best regards,
Brian J.
brian.james@revolutionprep.com
+15597730469</t>
  </si>
  <si>
    <t>Jupiter Webb</t>
  </si>
  <si>
    <t>Dear Lori,
I hope you and your family are enjoying a wonderful Spring! 
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
TOPICS COVERED:
- Guided reading and comprehension of the graphic novel series Bone (Volumes 1-3)
- Comic-specific literacy: understanding panel cuts, visual pacing, and text cues (e.g., bolding and exclamation marks)
- Literary devices: identifying suspense, exposition, foreshadowing, and irony
- Vocabulary in context and morphological analysis
AREAS OF GROWTH:
- Multimodal Reading Comprehension: Jupiter has made fantastic progress in learning how to "read" images alongside text. He now confidently uses visual cluesâ€”such as a character's facial expression, a villain's posture, or the shifting size of comic panelsâ€”to make accurate inferences about a character's mood or the scale of a threat.
- Plot and Character Inference: Rather than just summarizing what happened, Jupiter is learning to ask WHY it happened. He is doing a great job tracking complex character motivations, such as understanding Phoney Bone's ambiguous morality or analyzing how the rumors in "The Great Cow Race" create dramatic irony.
- Active Prediction: We have focused heavily on using foreshadowing to make predictions. By analyzing recurring motifs (like Thorn's dreams about dragons), Jupiter is learning how to anticipate future plot developments, which keeps him highly engaged with the text.
RECOMMENDED PACE - STANDARD PACE:
Jupiter is on a solid trajectory! Moving forward, our goal is to maintain this momentum and ensure a smooth end-of-year transition.
To maintain this steady progress towards our goal, I recommend we continue with a standard pace. We should meet for one hour a week to continue our guided reading and comprehension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</si>
  <si>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Hannah Goldberg</t>
  </si>
  <si>
    <t>Dear Carley,
I hope you and your family are enjoying a wonderful Spring!
It has been a pleasure continuing to work with Hannah. As we push through this crucial "crunch time" before her upcoming AP exams, I wanted to share a detailed update on the excellent progress she has made since our last check-in. Hannah is a thoughtful and engaged student who has shown impressive dedication to mastering the rigorous demands of AP Language and Composition.
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
TIMELINE OF TOPICS COVERED:
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
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
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"trap" answers.
AREAS OF GROWTH:
Evidence-Based Argumentation: Hannah has made fantastic progress in generating her own evidence for the Argument FRQ. Rather than relying on vague hypotheticals, she is learning to draw on specific historical events, current events, and literary examples (like "The Great Gatsby") to build compelling, well-supported claims.
Sophisticated Thesis Construction: We have spent significant time analyzing the AP rubric and reviewing high-scoring student exemplars. Hannah is learning how to craft nuanced thesis statements using a "deductive" approach (putting the claim before the evidence) and using words like "while" to build in concessions and acknowledge counterarguments. This structure is key to earning the elusive "Sophistication" point.
Strategic Reading: When tackling dense reading passages for both the MCQs and the Synthesis essay, Hannah is improving her ability to read for structure rather than just content. She is learning to scan for transition words (like "however" or "consequently") to quickly identify an author's main argument and map their line of reasoning.
RECOMMENDED PACE - CRUNCH TIME:
Hannah is on a solid trajectory! Moving forward, our goal is to maintain this momentum through her AP Lang exam on May 13th.
To ensure she feels completely confident for the exam, I recommend an intense, focused schedule. We should meet for two hours a week to focus exclusively on drafting, refining, and timing her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</si>
  <si>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Sai,
I hope you and your family are enjoying a wonderful Spring! 
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
TOPICS COVERED:
- Perspective Writing: Crafting a first-person journal entry and exploring how individual choices affect a community.
- Historical Nonfiction: Close reading of *Bomb* by Steve Sheinkin, analyzing the Cold War, the Manhattan Project, and character profiles (e.g., J. Robert Oppenheimer).
- Literary Analysis: Exploring themes of xenophobia, resource allocation, and allegory in science fiction short stories.
- Advanced Fiction: Analyzing setting, symbolism, and character development in Tim O'Brien's *The Things They Carried*.
AREAS OF GROWTH:
- Thematic Analysis: Rushil has developed a much stronger ability to identify and articulate complex literary themes. For example, during our reading of The Things They Carried, he successfully analyzed the dual nature of the "burdens" the soldiers carriedâ€”distinguishing between the physical gear and the heavy emotional weight of fear, guilt, and expectations.
-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
-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
RECOMMENDED PACE - STANDARD PACE:
Rushil is on a fantastic trajectory! Moving forward, our goal is to ensure a smooth end-of-year transition, and then move into SAT/ACT prep over the summer. 
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</si>
  <si>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Orla,
I hope you're having a wonderful Spring season! I wanted to share an update on Brian's strong progress as he works through geometry and trigonometry concepts.
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
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
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
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
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</si>
  <si>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Ian Maurya</t>
  </si>
  <si>
    <t>Dear Sasha,
I hope you and your family are enjoying a wonderful Spring!
It has been a pleasure continuing to work with Ian. As we push through this crucial "crunch time" before his upcoming AP exams, I wanted to share a detailed update on the excellent progress he has made since our last check-in. Ian is a sharp, dedicated student who has shown impressive adaptability in balancing his recent SAT prep with his transition into AP coursework.
TOPICS COVERED:
- SAT Math (Geometry &amp;amp; Algebra): Triangle fundamentals, the Pythagorean theorem, special right triangles, circle formulas (area, circumference, arcs, and sectors), fractional exponents, using the discriminant, and solving absolute value equations.
- SAT Reading &amp;amp; Writing: Refining grammar rules, tackling advanced Words-in-Context questions, and mastering strategies for the most challenging Command of Textual Evidence items.
- AP U.S. History (APUSH): Unit 1 concepts, focusing on Native American societies, the causes of European exploration, the Columbian Exchange, and the development of early colonial institutions like the encomienda system.
AREAS OF GROWTH:
-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
- Strategic Reading Pacing: Ian developed a strong, systematic approach to the SAT Reading &amp;amp; Writing section. By learning heuristics to parse dense text and practicing how to eliminate "trap" answers based on extreme language or incorrect comparative data, he improved his speed and accuracy under time pressure.
-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
RECOMMENDED PACE - CRUNCH TIME:
Ian is on a solid trajectory! Moving forward, our goal is to maintain this momentum and ensure he feels completely prepared for the APUSH exam approaching in May.
To maximize our review time, I recommend an intense, focused schedule. We should meet for two hours a week to focus exclusively on APUSH content review and essay strategies.
Please let me know if you have any questions or if there are any adjustments you would like to make to our plan. Iâ€™m happy to schedule a time to talk by phone if that would be helpful. I am excited to continue supporting Ian in reaching his goals.
Best wishes,
Brian J.
brian.james@revolutionprep.com
+15597730469</t>
  </si>
  <si>
    <t>Sreehan Kanneganti</t>
  </si>
  <si>
    <t>Dear Rama Krishna,
I hope you and your family are enjoying a wonderful Spring!
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
TOPICS COVERED:
The Antebellum Era: Industrialization, major inventions (telegraph, steamboats, cotton gin), and the economic divergence of the North, South, and West
Westward Expansion: Manifest Destiny, territorial acquisitions, and the forced removal of Native Americans (including primary source analysis of Cherokee appeals)
The Civil War: The Election of 1860, the Anaconda Plan, major battles (Antietam, Gettysburg, Vicksburg), and technological advancements
Reconstruction: Competing political plans (Johnson vs. Radical Republicans), constitutional amendments, and the rise of Southern resistance
AREAS OF GROWTH:
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
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
Conceptual Connections: Sreehan is developing a strong ability to visualize historical strategies. By using modern analogiesâ€”like comparing the North's dense railroad network to "fast travel" in a video game, or understanding the Anaconda Plan as a geographic "chokehold"â€”he is mastering the logistical reasons behind the Union's victory.
RECOMMENDED PACE - STANDARD PACE:
Sreehan is on a fantastic trajectory! Moving forward, our goal is to ensure he finishes his U.S. History class with a strong grade, and then smoothly transitions into SAT/ACT prep over the summer.
To maintain this steady progress towards our goal, I recommend we continue with a standard pace. We should meet for 1 hour a week for U.S. History now, and then switch to 2 hours a week of SAT/ACT prep over the summer.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</si>
  <si>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Adrien Rousset</t>
  </si>
  <si>
    <t>Dear Nathalie,
I hope you and your family are enjoying a wonderful Spring!
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
TOPICS COVERED:
Argumentative essay structure and crafting powerful conclusions
Narrative essay brainstorming (for future college applications)
Historical research methods and utilizing primary/secondary sources
Essay outlining and structuring a research paper on the French Resistance
AREAS OF GROWTH:
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"so what?" and leave a lasting impact on the reader.
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
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
RECOMMENDED PACE - STANDARD PACE:
Adrien has built great momentum! Moving forward, our goal is to ensure a smooth end-of-year transition.
To maintain this steady progress towards our goal, I recommend we continue with a standard pace. We should meet for two hours a week over the summer to begin his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</si>
  <si>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you're having a great day! It's been great working with you and Advaith over the past several weeks. As we reach the end of his currently scheduled hours, I wanted to reach out with an update on his progress so far and my thoughts on next steps.
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
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
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
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
Can you please let me know what you think about these options? If there's another way you'd like to proceed, please just let me know!
If you'd like to set up a time to discuss Advaith's progress and plans for the future, please just let me know - I'm more than happy to do so. I hope you have a great rest of your weekend!
Best regards,
Margaret W.
margaret.webb@revolutionprep.com
+15127457572</t>
  </si>
  <si>
    <t>Hayden Messer</t>
  </si>
  <si>
    <t>Hello Katie,
I hope youâ€™re having a great week so far. Itâ€™s been a pleasure working with Hayden and I wanted to touch base and share some of the progress weâ€™ve made in our program as well as my plan moving forward.
What weâ€™ve done:
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
My plan moving forward:
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
There are currently 3 hours remaining. The last session scheduled is on 4/21/2026.
Hayden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</si>
  <si>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Dear Christine,
I hope you and your family are having a wonderful Spring!
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
TOPICS COVERED:
Reading comprehension across classic short stories (e.g., "The Necklace," "The Gift of the Magi," "Federigo's Falcon")
Identifying and analyzing literary devices (irony, personification, metaphors)
Exploring complex themes like conformity, herd behavior, and the loss of individuality
Structuring analytical essays (creating hooks, thesis statements, and organizing evidence)
AREAS OF GROWTH:
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
Thematic Analysis: She is developing a much sharper eye for identifying an author's underlying message. By tracking how characters act under pressure or analyzing the devastating effects of "herd behavior" across multiple texts, Sophie is learning to extract and articulate complex literary themes.
Understanding Irony: Sophie has gained a strong grasp of how authors use irony to build a narrative. Through our close readings, she has learned to identify situational and dramatic irony, recognizing how character sacrifices often lead to unexpected, and sometimes tragic, outcomes.
RECOMMENDED PACE - STANDARD PACE:
Sophie has built great momentum! Moving forward, our goal is to ensure a smooth end-of-year transition.
To maintain this steady progress, I recommend we continue with a standard pace over the summer to maintain her reading and writing skills. We should meet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</si>
  <si>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Marra Sullivan</t>
  </si>
  <si>
    <t>Dear Daniella,
I hope you and your family are enjoying a wonderful Spring!
It has been a pleasure working with Marra. As we push through this crucial "crunch time" before her upcoming AP exams, I wanted to share a detailed update on the excellent progress she has made since we began our sessions. Marra is a bright and dedicated student who has shown impressive growth in her critical reading and essay-writing skills.
TOPICS COVERED:
Rhetorical Analysis (FRQ 2): Analyzing speaker, purpose, audience, and the impact of specific rhetorical choices.
Synthesis Essays (FRQ 1): Evaluating multiple sources (including visual data) and weaving them into a cohesive argument.
Argument Essays (FRQ 3): Brainstorming outside evidence and utilizing the CHELP framework (Current events, History, Experiences, Literature, Philosophy).
Advanced Multiple-Choice Strategies: Identifying tone, authorial intent, and eliminating "trap" answers.
AREAS OF GROWTH:
Sophisticated Thesis Construction: Marra has made fantastic progress in elevating her thesis statements. We have practiced using "while" to build in concessions and acknowledge counterarguments (e.g., While fear can be an effective short-term motivator, it ultimately sows resentment...). This structure is key to earning the elusive "Sophistication" point on the AP rubric.
Evidence Integration and Commentary: When analyzing texts, Marra is learning to move beyond simply summarizing what an author says. She is now focusing on the "so what?"â€”explicitly connecting a writer's rhetorical choices (like satirical tone or specific imagery) to their overall purpose and intended effect on the audience.
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
RECOMMENDED PACE - CRUNCH TIME:
Marra is on a solid trajectory! Moving forward, our goal is to maintain this momentum and ensure she feels completely prepared for the AP Lang exam approaching in May.
To maximize our review time, I recommend an intense, focused schedule. We should meet for two hours a week for AP Lang.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</si>
  <si>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Harrison Kestenbaum</t>
  </si>
  <si>
    <t>Dear Amy,
Itâ€™s been great working with you and Harrison over the past several months. As we prepare for Harrisonâ€™s upcoming ACT on April 11, I wanted to share what weâ€™ve been focusing on recently and what to expect as we head into the final stretch.
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
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
Based on Harrisonâ€™s goals, I recommend continuing with one 60â€‘minute session per week through the April 11 test date. This will allow us to reinforce English strategies while keeping his strengths in Reading and Math sharp.
I suggest adding the below to your account to ensure we stay on track.
â€¢ 12 Hours of Advanced Tutoring for Harrison Kestenbaum with Scott Holdcraft
If you'd like to continue working together on achieving these goals, you can easily use this link to add the hours to your account today: https://my.revolutionprep.com/s/7DgOKDlJYD.
Please let me know if you have any questions or if youâ€™d like to adjust our plan in any way. Iâ€™m also happy to schedule a phone call if that would be helpful. Iâ€™m excited to continue supporting Harrison in his academic journey.
Best regards,
Scott
scott.holdcraft@revolutionprep.com
+15208480023</t>
  </si>
  <si>
    <t>Dear Tao,
I hope you and your family are enjoying a wonderful Spring!
It has been a pleasure continuing to work with Bella. As we push through this crucial "crunch time" before her upcoming AP exams, I wanted to share a detailed update on the excellent progress she has made since our last check-in. Bella is a highly capable student who has done a fantastic job balancing her demanding academic workload with her Science Olympiad commitments.
Recently, we were working heavily on SAT preparation leading up to her March test date. Now that her exam is behind her, we have transitioned our focus entirely to mastering the AP U.S. History (APUSH) exam in May.
TIMELINE OF TOPICS COVERED:
February â€“ Mid-March (SAT Prep): Leading up to her official test, we did a deep dive into the hardest SAT Reading &amp;amp; Writing concepts. We practiced Level 3 Vocabulary-in-Context using a "cover-and-predict" routine, drilled advanced grammar rules (like introductory clauses and colon usage), and mastered Quantitative Evidence questions. (She even scored an incredibly impressive 780/800 on the Reading &amp;amp; Writing section of her final 12SD practice test!)
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
AREAS OF GROWTH:
Strategic Test-Taking: During her SAT prep, Bella mastered her section pacing. She learned how to "bank" time on quicker grammar questions so she could dedicate more minutes to dense, data-driven graph questions. She also became highly skilled at spotting "trap" answers by rigorously checking comparative language and graph axes.
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
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
RECOMMENDED PACE - CRUNCH TIME:
Bella is on a solid trajectory! Moving forward, our goal is to maintain this momentum and ensure she feels completely prepared for the APUSH exam approaching in May.
To maximize our review time, I recommend an intense, focused schedule. We should meet for two hours a week now that her SAT studying is complete and our full attention is on AP season.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</si>
  <si>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Kolby Kaylor</t>
  </si>
  <si>
    <t>Hi Beth, 
I hope you are having a great Spring! It's been great working with you and Kolby over the past couple of months. I wanted to reach out with a quick overview of the program so far and where it's headed. 
I've seen significant improvement in Kolby's use of the MAPS strategy to solve advanced math problems, including parabolas, ellipses, matrices, and hyperbolas. He's shown consistent progress in using MAPS to dissect the math section of the ACT and answer most questions correctly. 
Based on Kolby's progress, Kolby would benefit from adding one 60-minute session per week. This plan will best set him up for success and give us the needed time to focus on broadening the types of questions he sees before a test. 
Please let me know if you have any questions or if there are any adjustments you would like to make to our plan. I'm happy to schedule a time to talk by phone if that would be helpful. I look forward to supporting Kolby in his continued academic journey. 
Best regards, 
Nicole B.
nicole.bishop@revolutionprep.com
+14343163151</t>
  </si>
  <si>
    <t>Hello Natalie,
I hope youâ€™re having a great week so far. Itâ€™s been a pleasure working with Oliver and I wanted to touch base and share some of the progress weâ€™ve made in our program as well as my plan moving forward.
What weâ€™ve done:
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
My plan moving forward:
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
There are currently 15.5 hours remaining. The last session currently scheduled with me is 6/4/2026.
Oliver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</si>
  <si>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Tejas Gandiboyina</t>
  </si>
  <si>
    <t>Dear Venkata Srikanth,
I hope you and your family are enjoying a wonderful Spring!
It has been a pleasure continuing to work with Tejas. As we push through this crucial "crunch time" before his upcoming exams, I wanted to share a detailed update on the excellent progress he has made since our last check-in. Tejas is a highly dedicated student who has done a fantastic job balancing his rigorous AP coursework with his summer program applications.
Last time, we were working heavily on advanced SAT reading inferences, cross-text connections, and eliminating "trap" answers. Since then, we have transitioned our focus almost entirely to mastering the AP English Language exam.
TIMELINE OF TOPICS COVERED:
January (AP Lang Foundations &amp;amp; MCQ Strategy): We shifted our focus to AP Lang, tackling complex multiple-choice questions (MCQs) and analyzing text structure, purpose, and authorial tone. We also developed a comprehensive "mind map" to navigate the rhetorical situation (Exigence, Audience, Purpose).
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
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
AREAS OF GROWTH:
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
Strategic Multiple-Choice Pacing: Tejas has drastically improved his ability to navigate tricky MCQs. He is learning to apply the process-of-elimination rigorously, specifically keeping an eye out for "extreme" absolute language and ensuring that his answer choices perfectly match the scope and tone of the passage.
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
RECOMMENDED PACE - CRUNCH TIME:
Tejas is on a solid trajectory! Moving forward, our goal is to maintain this momentum through his AP Lang exam in May.
To ensure he feels completely confident for the exam, I recommend an intense, focused schedule. We should meet for two hours a week to focus exclusively on drafting, refining, and timing his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</si>
  <si>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Yoran Gong</t>
  </si>
  <si>
    <t>Hello Hiafeng,
I hope youâ€™re having a great week so far. Itâ€™s been a pleasure working with Yoran and I wanted to touch base and share some of the progress weâ€™ve made in our program as well as my plan moving forward.
What weâ€™ve done:
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
My plan moving forward:
We will continue focusing on essay writing and broader English Language Arts support in our upcoming sessions. I am happy to maintain our current schedule of 1-2 60-minute sessions per week, depending on Yoranâ€™s needs and workload.
There are currently 4 hours remaining, with 1 unscheduled. The last session currently scheduled with me is 5/14/2026.
Yoran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</si>
  <si>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Tristen Niguidula</t>
  </si>
  <si>
    <t>Dear Troy,
I hope you and your family are enjoying a wonderful Spring!
It has been a pleasure continuing to work with Tristen. As we push through this crucial "crunch time" before his upcoming exams, I wanted to share a detailed update on the excellent progress he has made since our last check-in. Tristen is a sharp, dedicated student who has shown impressive adaptability in balancing both rigorous SAT prep and AP coursework.
TOPICS COVERED:
SAT Math: Geometry fundamentals and spatial reasoning
SAT Math: Algebraic fluency and manipulating complex equations
SAT Writing: Sentence boundaries and statistical analysis
AP Lang: Rhetorical analysis and argument construction
AREAS OF GROWTH:
Algebraic and Geometric Agility: Tristen has greatly improved his ability to recognize mathematical shortcuts, utilizing substitution and spatial rules to save valuable time rather than overcomplicating the math section.
Grammar and Pacing: He is developing a strong, systematic approach to the SAT Writing section. By applying consistent heuristics to clause structures, Tristen is making faster, more accurate decisions under time pressure.
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
Recommended Pace - Crunch Time:
Tristen is on a solid trajectory! Moving forward, our goal is to maintain this momentum through his upcoming AP exams and prepare for any final SAT attempts.
To ensure he feels completely confident for the exams, I recommend an intense, focused schedule. We should meet for 2 hours a week focusing exclusively on test strategies and timed practice.
If you have any questions about these next steps, please feel free to reach out!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</si>
  <si>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Oliver Griffin</t>
  </si>
  <si>
    <t>Hi,
I wanted to share an update on Oliverâ€™s progress following todayâ€™s session.
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
His scores are as follows:
Reading &amp;amp; Writing: 650
Math: 660
Total: 1310
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
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
Overall, Oliver is making solid progress, and I wish him the best of luck on his upcoming test!
Please feel free to reach out with any questions.
Best regards,
Yvanna R.
yvanna.ramirez@revolutionprep.com
+12133542572</t>
  </si>
  <si>
    <t>Dear Omotade,
I hope you and your family are enjoying a wonderful Spring! 
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
TOPICS COVERED:
- Reading comprehension across complex fiction and primary source documents
- Analyzing character development, motivations, and story themes
- Identifying irony, author's purpose, and narrative point of view
- Structuring short-answer responses and essays using direct textual evidence
AREAS OF GROWTH:
- Evidence-Based Analysis: David has made great strides in supporting his ideas with the text. We have worked heavily on moving beyond simple summaries to explicitly pulling direct quotes from the passages (like "The Necklace" or primary history documents) and explaining *how* those quotes support his overall thesis.
- Thematic Comprehension: He is developing a much sharper eye for identifying an author's underlying message. By tracking how characters change or react to challenges (such as examining the "butterfly effect" in "A Sound of Thunder"), David is learning to extract and articulate complex literary themes.
- Nuanced Reading: David is improving his ability to parse difficult texts and multiple-choice questions. We are practicing how to break down complex sentences, identify the difference between main and secondary themes, and rigorously evaluate answer choices to avoid "bad reads."
RECOMMENDED PACE - STANDARD PACE:
David has built great momentum! Moving forward, our goal is to ensure a smooth transition into summer. 
To maintain this steady progress towards our goal, I recommend we continue with a standard pace. We should meet one hour a week over the summer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</si>
  <si>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Nipa,
I hope you and your family are enjoying a wonderful Spring! 
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
TOPICS COVERED:
- Reading comprehension across varied genres (Greek myths, fairy tales, and folk tales)
- Comparative literary analysis (comparing plot points, themes, and character roles across two different stories)
- Breaking down and understanding complex writing and research prompts
- Digital literacy and research skills (selecting effective search keywords, identifying relevant evidence, avoiding plagiarism)
AREAS OF GROWTH:
- Prompt Decoding: Om is making great strides in understanding exactly what an assignment is asking him to do. We have practiced breaking down complex research prompts so he understands the difference between WRITING a creative story and writing an ANALYTICAL ESSAY about a story.
- Comparative Analysis: He is developing a stronger ability to synthesize information across multiple texts. By identifying shared narrative elementsâ€”such as heroes relying on the advice of elders or animal helpersâ€”Om is learning how to build a strong, comparative thesis.
- Research Skills: We have focused heavily on practical research strategies. Om is learning how to select precise keywords to find relevant information and how to evaluate which pieces of evidence (like a specific myth about a giant or monster) best support his overall essay topic.
RECOMMENDED PACE - STANDARD PACE:
Om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continue practicing his reading and writing skills.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</si>
  <si>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Mohammad Mazouchi</t>
  </si>
  <si>
    <t>Dear Ali Mazouchi,
I hope you and your family are enjoying a wonderful Spring! 
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
TOPICS COVERED:
- Argumentative texts and identifying claims vs. evidence
- Informational articles and summarizing global issues (e.g., ocean pollution)
- Literary analysis of folktales and short fiction (e.g., "Button, Button")
- Structuring short-answer responses with direct textual citations
AREAS OF GROWTH:
- Evidence-Based Writing: Mohammad has made excellent progress in backing up his answers. We have focused heavily on moving beyond simple summaries to explicitly including direct quotes and citing paragraph numbers to support his written responses.
- Literary Analysis: He is developing a much stronger grasp of literary devices. By exploring concepts like personification in folktales and identifying how authors build suspense and irony in short stories, Mohammad is learning to read texts much more analytically.
- Argument Evaluation: Mohammad is improving his ability to dissect argumentative texts. He is learning how to identify a central claim, evaluate the types of evidence used to support it (like statistics vs. expert quotes), and explain *why* that evidence is persuasive.
RECOMMENDED PACE - STANDARD PACE:
Mohammad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keep up his reading and writing skills.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</si>
  <si>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Hanwen Lu</t>
  </si>
  <si>
    <t>Dear Yue Sun,
I hope you and your family are enjoying a wonderful Spring! 
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
TOPICS COVERED:
- U.S. executive branch history, cabinet appointments, and the evolution of presidential power
- Landmark Supreme Court cases and their impact on the administrative state and campaign finance
- Electoral mechanics, historical third-party spoilers, and party realignment
- Political ideologies, media influence, and contemporary domestic policy debates
AREAS OF GROWTH:
-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
- Strategic Memorization: We have worked heavily on moving away from rote memorization. Hanwen is now utilizing "archetypes," mnemonic devices, and historical analogies (e.g., comparing modern political figures to historical counterparts) to quickly recall vast amounts of trivia under competition pressure.
-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
RECOMMENDED PACE - CRUNCH PACE:
Hanwen has built great momentum! Moving forward, our goal is to ensure he performs at his best for the Government Bowl competition, and then smoothly transition into summer.
To maintain this steady progress towards our goal, I recommend we continue with a 2 hour a week crunch pace for his Government Bowl preparation. If he does choose to do SAT prep over the summer, I recommend we meet for 2 hours a week at a Standard Pace.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</si>
  <si>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Rita Levy</t>
  </si>
  <si>
    <t>Dear Sara and Rita,
It has been great working with you and Rita over the past few weeks. As we prepare for Ritaâ€™s upcoming exam on April 11th, I wanted to share a quick update on her progress and what to expect going into test day.
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
On the math side, we have been focusing on geometry, particularly triangles. Rita has been working on applying the rule of 180, breaking down complex shapes, and using the correct formulas to approach problems. She is continuing to build her confidence and accuracy in this area.
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
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
Please feel free to reach out if you have any questions at all. Wishing Rita the very best of luck, and Iâ€™m excited to see all of her hard work pay off!
Warm regards,
Chelsea K.
chelsea.kobea@revolutionprep.com
+18326148404</t>
  </si>
  <si>
    <t>Kamie Wang</t>
  </si>
  <si>
    <t>Dear Dan Li,
I hope you and your family are having a wonderful Spring! 
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
TOPICS COVERED:
- Essay structure (introductions, body paragraphs, and conclusions)
- Creative writing and developing distinct character perspectives
- Worldbuilding, plot mechanics, and outlining multi-chapter stories
- Timed writing practice and generating ideas under pressure
AREAS OF GROWTH:
-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
- Narrative Pacing and Plot Mechanics: We have worked heavily on story structure. Kamie is improving her ability to brainstorm concrete plot mechanisms (like the discovery of ringwoodite) to drive her narrative forward, rather than relying solely on disconnected scenes. 
- Writing Under Pressure: Kamie has made great strides in her timed writing practice. She is learning how to quickly break down a prompt, brainstorm key details, and draft a structured response within a 20-minute window.
RECOMMENDED PACE - STANDARD PACE:
Kamie has built great momentum! Moving forward, our goal is to continue over the summer with writing practice to keep her skills sharp. 
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</si>
  <si>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Clarissa Chou</t>
  </si>
  <si>
    <t>Dear Chou Family,
I hope you are having a wonderful Spring! 
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
TOPICS COVERED:
- Reading comprehension across fiction, informational texts, and poetry
- Vocabulary building, prefixes, and using context clues
- Literary analysis (theme, character development, figurative language)
- Drafting short-response essays using textual evidence and citations
AREAS OF GROWTH:
-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
- Thematic and Character Analysis: She is developing a much deeper understanding of how characters evolve throughout a story. By examining how a character reacts to challenges, Clarissa is learning how to extract the author's main theme or overarching lesson.
-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
RECOMMENDED PACE - STANDARD PACE:
Clarissa has built great momentum! Moving forward, our goal is to ensure a smooth end-of-year transition into summer as she prepares for 5th grade. 
To maintain this steady progress towards our goal, I recommend we continue to meet for two hours a week focusing on advanced reading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</si>
  <si>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Thomas Jensen</t>
  </si>
  <si>
    <t>Dear Lisa,  
I hope you are having a great spring! Itâ€™s been great working with you and Thomas over the past couple of months. I wanted to touch base to share some of the progress weâ€™ve made so far and share my thoughts on the plan moving forward. 
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10 hours of Academics for Thomas Jensen with River Nunez: 
https://my.revolutionprep.com/s/FjMRXkD2Kq.
Please let me know if you have any questions or if there are any adjustments you would like to make to our plan. Iâ€™m happy to schedule a time to talk by phone if that would be helpful. I look forward to supporting Thomas in his continued academic journey. 
Best, 
River N.
river.nunez@revolutionprep.com
+14088020170</t>
  </si>
  <si>
    <t>Leah Borders</t>
  </si>
  <si>
    <t>Dear Nina,
I hope you and your family are enjoying a wonderful Spring! 
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
TOPICS COVERED:
- High-level inference and "Information and Ideas" question strategies
- Words-in-Context (Vocabulary) mastery and root-word analysis
- Command of Textual Evidence for long, complex science and history passages
- Time management and section-pacing strategies for the digital SAT
AREAS OF GROWTH:
-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
- Evidence-Based Precision: When tackling dense reading passages, Leah is improving her "grammar eye." She is learning to rigorously verify that every part of an answer choiceâ€”specifically the nouns and verbsâ€”directly matches the claim in the text, allowing her to confidently eliminate "bad read" distractors.
- Vocabulary Contextualization: We've worked heavily on predicting missing words before looking at the answer choices. Leah is developing a stronger ability to use structural clues and root-word analysis to decode unfamiliar, high-level vocabulary under pressure.
RECOMMENDED PACE:
Leah has built great momentum! Moving forward, our goal is to see if she met her SAT score goal from the March test, or if we need to do any last-minute SAT prep over the summer before her senior year.
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</si>
  <si>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 and your family are enjoying a wonderful Spring! 
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
TOPICS COVERED:
- Reading comprehension across varied texts (informational, historical, and poetry)
- Identifying text structure, main ideas, and the interaction of ideas
- Literary analysis (theme, figurative language, rhyme scheme, tone)
- Structuring short-answer responses with textual evidence and citations
AREAS OF GROWTH:
- Evidence-Based Writing: Advaith has made remarkable progress in expanding his written answers. We have successfully moved him from writing single-sentence opinions to crafting complete paragraphs that utilize signal phrases (e.g., "According to the text...") and explicit paragraph citations to support his claims.
-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 Analytical Reading: Advaith is improving his close-reading skills, particularly when analyzing poetry. He is learning to identify and explain the effect of figurative language (like similes and metaphors), imagery, and repetition, which deepens his overall literary comprehension.
RECOMMENDED PACE - STANDARD PACE:
Advaith has built great momentum! Moving forward, our goal is to ensure a smooth end-of-year transition and keep his reading and writing skills sharp over the summer.
To maintain this steady progress towards our goal, I recommend we continue with a standard pace. We should meet once a week for an hour over the summer focusing on 5th-grade ELA reading and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</si>
  <si>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Xiaozhao,
I hope you and your family are enjoying a wonderful Spring! 
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
TOPICS COVERED:
- Reading comprehension across fiction, non-fiction, and poetry
- Identifying main ideas, themes, and author's point of view
- Literary devices (similes, metaphors, personification, imagery)
- Structuring short-answer and paragraph-length written responses
AREAS OF GROWTH:
-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
-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
- Analytical Reading: Sean is improving his ability to parse complex texts, specifically focusing on identifying text structures (like cause and effect or comparison) and using transition words to better understand the author's purpose and the flow of information.
RECOMMENDED PACE - STANDARD PACE:
Sean has built great momentum! Moving forward, our goal is to ensure a smooth transition into middle school and 5th-grade expectations. 
To maintain this steady progress towards our goal, I recommend we continue with a standard pace over the summer to keep his reading and writing skills sharp. We should meet for two hours a week focusing on 5th-grade level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</si>
  <si>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Konner Nash</t>
  </si>
  <si>
    <t>Dear Kristofor,
I hope you are having a great week! I wanted to share an update on Konnerâ€™s progress from our first couple of sessions and outline how we will continue supporting his growth.
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
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
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
Please feel free to reach out with any questions or if there is anything specific you would like me to incorporate into our sessions. Iâ€™m excited to continue working with Konner and supporting his progress!
Warm regards,
Chelsea K.
chelsea.kobea@revolutionprep.com
+18326148404</t>
  </si>
  <si>
    <t>Ethan Airov</t>
  </si>
  <si>
    <t>Dear Theresa,
I hope you and your family are having a wonderful Spring! 
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
TOPICS COVERED:
- Primary source analysis (American Revolution and Constitutional Convention)
- Identifying media bias and evaluating current events
- Grammar and punctuation mechanics for standardized testing
- Early U.S. presidential administrations and political party evolution
AREAS OF GROWTH:
-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
- Media Literacy and Critical Thinking: During our current events work, Ethan developed a sharper eye for identifying bias. He is learning to recognize techniques like bias by omission, loaded diction, and source framing, which strengthens his overall analytical reading skills.
-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
RECOMMENDED PACE - STANDARD PACE:
Ethan has built great momentum! Moving forward, our goal is to ensure he finishes his U.S. History course strong and smoothly transitions to PSAT prep over the summer. 
To maintain this steady progress towards our goal, I recommend we continue to meet for 2 hours a week focusing on his current history curriculum until the end of the semester, and then transition that time to SAT/ACT strategies over the summer as he transitions into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</si>
  <si>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Neel Parande</t>
  </si>
  <si>
    <t>Dear Nipa,
I hope you and your family are enjoying a wonderful Spring! 
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
TOPICS COVERED:
- 19th-century political ideologies and state unification movements
- The causes and global consequences of the World Wars
- Thematic review of the Scientific Revolution and the Enlightenment
- AP European History exam strategy and essay structuring
AREAS OF GROWTH:
- Contextualizing Historical Eras: Neel has improved his ability to place specific events and figures within broader social and political contexts, such as linking industrialization to shifting cultural movements.
- Causal Analysis: He is strengthening his understanding of long-term cause-and-effect relationships, particularly when evaluating complex geopolitical shifts like the buildup to the World Wars.
- Evidence-Based Argumentation: We are continuing to hone his skills in structuring LEQ and DBQ responses, focusing on synthesizing historical evidence to build cohesive, rubric-aligned arguments.
RECOMMENDED PACE - CRUNCH TIME:
Neel has built great momentum! Moving forward, our goal is to synthesize these units to prepare for the AP Euro Exam. 
To ensure he feels completely confident for the exam, I recommend an intense, focused schedule leading up to the test. We should meet for 4 hours a week focusing entirely on cumulative review and practice tests.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</si>
  <si>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Charani Nakka</t>
  </si>
  <si>
    <t>Dear Jayasri,
I hope you and your family are having a wonderful Spring!
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
TOPICS COVERED:
- Grammar and punctuation rules (sentence boundaries, transitions)
- Text structure, main purpose, and cross-text connections
- Inference strategies (Levels 2 and 3)
- Central ideas and details under timed conditions
AREAS OF GROWTH:
- Strategic Reading: Charani has significantly improved her ability to identify transition words and pivot points in dense texts. She is now using these cues to quickly locate the author's main argument and eliminate distractors.
- Analytical Synthesis: She has strengthened her skills in cross-text connections, moving beyond summarizing single passages to accurately evaluating how two different authors might respond to or agree with one another.
- Test-Taking Precision: Charani is developing a sharper eye for nuance in answer choices. We have focused heavily on eliminating options with extreme or absolute language (e.g., "must," "primary") and prioritizing choices with direct textual support.
RECOMMENDED PACE - CRUNCH TIME:
Charani has built great momentum! Moving forward, our goal is to shift gears and prepare her for the upcoming AP Lang exam now that the SAT is on pause.
To ensure she feels completely confident for the AP exam, I recommend an intense, focused schedule. We should meet for 2 hours a week focusing entirely on AP Lang essay structures, rhetorical analysis, and multiple-choice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</si>
  <si>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Nina,
I hope you and your family are enjoying a wonderful Spring!
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
TOPICS COVERED:
Literary analysis and thematic interpretation of complex texts
Grammar mechanics and complex sentence construction
Structured academic writing and text-based evidence integration
Narrative essay structuring and vivid imagery development
AREAS OF GROWTH:
Literary Analysis: David has strengthened his ability to identify and analyze literary elements such as situational irony and point of view, moving beyond basic plot recall to a deeper understanding of authorial intent and theme.
Structured Academic Writing: He is evolving in his ability to construct well-supported paragraphs. We have focused heavily on mastering the integration of concrete details with his own analytical commentary to build clear, evidence-based arguments.
Creative Narrative Development: David is learning how to translate his personal interests into compelling narratives. He is practicing how to establish tension, utilize vivid sensory details, and demonstrate character growth in his writing.
RECOMMENDED PACE - HIGH SCHOOL TRANSITION:
David has built great momentum! Moving forward, our goal is to ensure a successful end-of-year transition as he goes into high school soon.
To best support this goal, I recommend we hibernate for April and resume in Mid-May. Once we restart, we should meet for high school SAT prep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</si>
  <si>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Jack Thomas</t>
  </si>
  <si>
    <t>Dear Carrie,
I hope you and your family are enjoying a wonderful Spring!
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
TOPICS COVERED:
- DBQ and LEQ writing mechanics and outlining
- Comparative historical analysis and global political shifts
- Thematic analysis of continuity and change over time
- Stimulus-based multiple-choice strategies and timed argument complexity
AREAS OF GROWTH:
- Analytical Synthesis: Jack is increasingly able to synthesize historical context with primary source analysis, moving beyond simply summarizing documents to constructing multi-layered arguments that explore authorial purpose and audience.
- Nuanced Historical Thinking: He is evolving from chronological recall to a deeper evaluation of historical trends, specifically improving his ability to recognize underlying structural continuities amidst major political and economic shifts.
- Translating Conceptual Knowledge: Jack has a strong verbal grasp of historical concepts. We are continuing to hone his ability to translate that conceptual knowledge into structured, rubric-aligned academic writing, particularly when responding to prompts under timed pressure.
RECOMMENDED PACE - CRUNCH TIME:
Jack has built great momentum! Moving forward, our goal is to synthesize these units to prepare for the AP exam coming up.
To ensure he feels completely confident for the exam, I recommend an intense, focused schedule leading up to the test. We should meet for 2-3 hours a week focusing entirely on cumulative review and practice tests.
Please let me know if you have any questions or if there are any adjustments you would like to make to our plan. Iâ€™m happy to schedule a time to talk by phone if that would be helpful. I am excited to continue supporting Jack in reaching his goals.
Best regards,
Brian J.
brian.james@revolutionprep.com
+15597730469</t>
  </si>
  <si>
    <t>Dear Scott,
I hope you and your family are enjoying a wonderful Spring! 
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
TOPICS COVERED:
- Reading Comprehension: Deconstructing excerpts from Shakespeare's *Romeo and Juliet* (specifically the Prologue and the Act 2 balcony scene).
- Vocabulary and Archaic Language: Practicing how to decode and translate Elizabethan English (e.g., *thee, thou, art, thy, doff, mutiny, strife*) into modern equivalents to improve reading fluency.
- Literary Devices: Identifying and analyzing the use of metaphors, hyperbole, and imagery (such as Juliet's famous "rose" metaphor).
- Evidence-Based Writing: Structuring short-answer responses to explicitly connect an author's figurative language to the broader theme of the text.
AREAS OF GROWTH:
-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
-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
-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
RECOMMENDED PACE - STANDARD PACE:
Lauren is off to a great start! Moving forward, our goal is to maintain this momentum and ensure she feels completely confident tackling complex high-school literature as the end of the year approaches.
To maintain this steady progress towards our goal, I recommend we continue at our Standard Pace over the summer. 1 hour a week during the summer will help her retain her reading and writing skills over her break.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</si>
  <si>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Scotty Crabtree</t>
  </si>
  <si>
    <t>Dear Scott,
I hope you and your family are enjoying a wonderful Spring! 
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
TOPICS COVERED:
- Close reading and literary analysis of Jane Austen's Sense and Sensibility
- Structuring a passage-based analytical essay, including thesis generation and body paragraph outlining
- Examining character foils and gender expectations through the contrasting behaviors of Elinor and Marianne
- Identifying and interpreting narrator tone, specifically focusing on irony and satire
AREAS OF GROWTH:
- Textual Evidence Extraction: Scotty is learning how to effectively scan dense, 19th-century prose to pull out the most impactful quotes for his essays, ensuring he has strong textual foundations for his body paragraphs.
- Analytical Depth: We are working heavily on moving beyond basic plot summary. Scotty is practicing how to analyze specific diction and tone, linking an author's micro-level word choices to the macro-level themes of the novel.
-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
RECOMMENDED PACE - STANDARD PACE:
Scotty is off to a great start! Moving forward, our goal is to maintain this momentum and ensure he develops the strong, independent analytical reading and writing skills necessary for his upcoming transition into college-level coursework. 
To maintain this steady progress, I recommend we continue at our Standard Pace. We should meet for 2 hours a week to ensure his literary analysis and essay writing skills are perfectly practiced as he finishes out English 12.
Please let me know if you have any questions or if there are any adjustments you would like to make to our plan. Iâ€™m happy to schedule a time to talk by phone if that would be helpful. I am excited to continue supporting Scotty in reaching his goals.
Best regards,
Brian J.
brian.james@revolutionprep.com
+15597730469</t>
  </si>
  <si>
    <t>Chloe Crabtree</t>
  </si>
  <si>
    <t>Dear Scott,
I hope you and your family are enjoying a wonderful Spring! 
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
TOPICS COVERED:
- History Research and Chicago Style Formatting: Outlining, drafting, and aggressively editing a 2,250-word history research paper on the British abolition movement, ensuring proper use of the Chicago Manual of Style and footnote citations.
- Thematic Literary Essays: Developing complex, multi-paragraph arguments for The Great Gatsby, utilizing the "staircase" paragraph method to connect micro-level diction analysis to macro-level claims about the human condition.
- Rhetorical Speech Writing: Crafting a persuasive speech using ethos, pathos, and logos to argue for the reopening of the school's athletic center cafe.
- Debate Preparation: Structuring an affirmative debate case regarding the economic, environmental, and athlete-centered impacts of the Olympic Games, including anticipating counterarguments for the rebuttalist.
AREAS OF GROWTH:
- Structural Writing and Thesis Generation: Chloe has made fantastic progress in moving away from simple plot summary. We have focused heavily on crafting nuanced, arguable thesis statements (such as using an AP-style context-bridge-thesis format) and building essays using a "staircase" logic, where each body paragraph escalates in complexity and culminates in a strong conclusion that answers the "so what?" of the text.
- Textual Evidence and Integration: She is learning the crucial academic skill of proving her claims. Chloe now consistently practices pulling the most impactful direct quotes, paraphrasing where appropriate to avoid over-quoting, and utilizing the "quote sandwich" method to seamlessly integrate evidence into her writing.
-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
RECOMMENDED PACE - STANDARD PACE:
Chloe is on a fantastic trajectory! Moving forward, our goal is to ensure she finishes this semester strong and builds the foundational writing skills necessary to tackle her future high school English and History classes with confidence. 
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
Please let me know if you have any questions or if there are any adjustments you would like to make to our plan. Iâ€™m happy to schedule a time to talk by phone if that would be helpful. I am excited to continue supporting Chloe in reaching her goals.
Best regards,
Brian J.
brian.james@revolutionprep.com
+15597730469</t>
  </si>
  <si>
    <t>Alexis Kamm</t>
  </si>
  <si>
    <t>Hi Kelly and Alexis,
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
âœ”ï¸ Decoding unfamiliar words with confidence
âœ”ï¸ Improving spelling and vocabulary retention
âœ”ï¸ Developing critical thinking skills in language arts
âœ”ï¸ Strengthening reading comprehension across subjects
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
Alexis has been doing great in tutoring! She comes prepared to engage in her lessons and has homework completed on time.
Please let me know if you have any questions.
Have a great weekend,
Lisa
Lisa B.
lisa.bartle@revolutionprep.com
+19282273668</t>
  </si>
  <si>
    <t>Hannah Pham</t>
  </si>
  <si>
    <t>Dear Son, 
Itâ€™s been great working with you and Hannah over the past few months. As we prepare for Hannah's upcoming official test, I wanted to share what we've been working on and what we're hoping for in this upcoming test. 
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A few last reminders for Hannah going into the exam and this week leading up to it: 
Test Anxiety strategies: 
Break â€“ GET UP 
Go to bathroom 
Don't worry about previous sections 
Ground â€“ calming, getting back into your body, get out of your head 
Power pose (superhero pose) - builds confidence 
Other people finishing before you 
Go at your own pace you still have time 
It doesn't matter how fast anyone else finishes 
It doesnâ€™t matter how long it takes you to finish â€“ only that you feel good about the finish 
Things to Remember: 
Slow down and double check work â€“ even if you feel confident 
Go your own pace and use break time completely 
ICARE, TRAP, MAPS 
Anticipate your answers fully 
You know you can finish within the time frame! 
Question specific things to remember: 
Transitions â€“ take time to pick out the nuances of the answer choices â€“ still anticipate 
Punctuation â€“ read the entire thing, pay attention clauses of all kinds 
Text Structure â€“ keep note of how things are written, order of the text, more specific about anticipations 
Cross Text Connections â€“ compare and contrast the two main ideas of the texts 
Inferences â€“ find the main idea â€“ HAVE to anticipate 
Quantitative Evidence â€“ charts/graphs - READ the Passage, highlight the claim, anticipate the data you need 
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â€¢ 24 Hours of Advanced Tutoring for Hannah Pham with River Nunez: 
https://my.revolutionprep.com/s/3DMZGdjpGL.
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Best, 
River N.
river.nunez@revolutionprep.com
+14088020170</t>
  </si>
  <si>
    <t>Jack Woda</t>
  </si>
  <si>
    <t>Dear Steven, 
I hope you are having a great beginning of April. Itâ€™s been great working with you and Jack over the past couple of months. I wanted to reach out with a quick overview of the program so far and where itâ€™s headed. 
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</si>
  <si>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Kamren Pierce</t>
  </si>
  <si>
    <t>Dear Amy, 
I hope you are having a great spring. Itâ€™s been great working with you and Kamren over the past couple of months. I wanted to touch base to share some of the progress weâ€™ve made so far and share my thoughts on the plan moving forward. 
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Kamren has about 5.5 hours in his account, but he will most likely need more if we need to continue working over the summer or until the end of the year. I'm including a link to purchase more hours below:  
â€¢ 24 Hours of Advanced Tutoring for Kamren Pierce with River Nunez
https://my.revolutionprep.com/s/dEyq99gYDw.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</si>
  <si>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Gabe Rodriguez</t>
  </si>
  <si>
    <t>Dear Valeria, 
I hope you are having a great beginning of April. Itâ€™s been great working with you and Gabe over the past couple of months. I wanted to reach out with a quick overview of the program so far and where itâ€™s headed. 
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Please let me know if you have any questions or if there are any adjustments you would like to make to our plan. Iâ€™m happy to schedule a time to talk by phone if that would be helpful. I look forward to supporting Gabe in their continued academic journey. 
Best regards, 
Trevor F.
trevor.ferguson@revolutionprep.com
+15592748786</t>
  </si>
  <si>
    <t>Maria Gianarikas</t>
  </si>
  <si>
    <t>Hi Maria and Despina,
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
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Please let me know if you have any questions. I hope you are enjoying a great weekend!
Best wishes,
Lisa
Lisa B.
lisa.bartle@revolutionprep.com
+19282273668</t>
  </si>
  <si>
    <t>Shamaa Nabeel</t>
  </si>
  <si>
    <t>Dear Muhammad,
I hope you are having a great start to your spring. Itâ€™s been great working with you and Shamaa over the past couple of months! I wanted to touch base to share some of the progress weâ€™ve made so far, and to share my thoughts on the plan moving forward.
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
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Shamaa in her continued academic journey.
Best regards,
John L.
john.licitra@revolutionprep.com
+14144652710</t>
  </si>
  <si>
    <t>Harshitha Jaikumar</t>
  </si>
  <si>
    <t>Dear Ramya and Kannan,
I hope you are having a great start to your spring. Itâ€™s been great working with you and Harshitha over the past couple of months! I wanted to touch base to share some of the progress weâ€™ve made so far, and to share my thoughts on the plan moving forward.
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
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Harshitha in her continued academic journey.
Best regards,
John L.
john.licitra@revolutionprep.com
+14144652710</t>
  </si>
  <si>
    <t>Bryson McGrath</t>
  </si>
  <si>
    <t>Dear Lindsay,
I hope you are having a great start to your spring. Itâ€™s been great working with you and Bryson over the past couple of months! I wanted to touch base to share some of the progress weâ€™ve made so far, and to share my thoughts on the plan moving forward.
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
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
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
Please let me know if you have any questions or if there are any adjustments you would like to make to our plan. Iâ€™m happy to schedule a time to talk by phone if that would be helpful. I look forward to supporting Bryson in her continued academic journey.
Best regards,
John L.
john.licitra@revolutionprep.com
+14144652710</t>
  </si>
  <si>
    <t>Ivan Alexander Tan</t>
  </si>
  <si>
    <t>Dear Sunny-Marie,
I hope you are having a great start to your spring. Itâ€™s been great working with you and Ivan over the past couple of months! I wanted to touch base to share some of the progress weâ€™ve made so far, and to share my thoughts on the plan moving forward.
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
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
If you'd like to continue working together on achieving these goals, you can easily use this link to add the hours to see Ivan through the rest of the school year: https://my.revolutionprep.com/s/2VoHF2hYd1.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</si>
  <si>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Lela Poe</t>
  </si>
  <si>
    <t>Hi Jennifer, 
I hope you are having a great spring! It has been great working with you and Lela over the past several months! I wanted to reach out with a quick overview of the program so far and where it's headed.
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
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
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
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
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
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
I hope you are having a wonderful day!
Daniel E.
daniel.esquivel-reynoso@revolutionprep.com
+18057085060</t>
  </si>
  <si>
    <t>Lauralynn McDonald</t>
  </si>
  <si>
    <t>Hi team Lauralynn,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Have you been able to look at her schedule to determine when you want to schedule her?  Please let me know how I can accommodate - I am truly enjoying working with you, Lauralynn!
Sincerely,
Mary F.
mary.felix@revolutionprep.com
+13853759484</t>
  </si>
  <si>
    <t>Alexander McBride</t>
  </si>
  <si>
    <t>Dear Andrew,
I hope you are having a great start to your spring. Itâ€™s been great working with you and Alexander over the past couple of months! I wanted to touch base to share some of the progress weâ€™ve made so far, and to share my thoughts on the plan moving forward.
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
Please let me know if you have any questions or if there are any adjustments you would like to make to our plan. Iâ€™m happy to schedule a time to talk by phone if that would be helpful. I look forward to supporting Alexander in his continued academic journey.
Best regards,
John L.
john.licitra@revolutionprep.com
+14144652710</t>
  </si>
  <si>
    <t>Dear Tamika,
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
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
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
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
Looking starward,
Skye Silmenna
skye.silmenna@revolutionprep.com
+14019030809</t>
  </si>
  <si>
    <t>Molly Carr</t>
  </si>
  <si>
    <t>Dear Shannon,
I hope you had a great weekend! It has been wonderful working with Molly over the past two months, and since she recently completed her SAT, I wanted to share a brief update on the progress weâ€™ve been making.
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
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
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
Please feel free to reach out if you have any questions or if you would like to adjust anything in our plan. I would also be happy to connect by phone anytime if that would be helpful. I look forward to continuing to support Molly in reaching her SAT goals.
Warmly,
Elain N.
elain.ng@revolutionprep.com
+13474696564</t>
  </si>
  <si>
    <t>Shlok Jena</t>
  </si>
  <si>
    <t>Hi Shlok and Sid,
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Weâ€™ll probably want to take some practice tests with error correctios as we get close to the AP test. His teacher will likely assign similar assessments. Weâ€™ll likely use those as our measuring stick to gauge progress and readiness.
Best,
Zachary Doenges | Professional Tutor | Revolution Prep
Text: (260)-602-0346
Email: zach.doenges@revolutionprep.com | Website: www.revolutionprep.com
Better Grades. Higher Scores. Lower Stress. Revolution Prep.</t>
  </si>
  <si>
    <t>David Oberst</t>
  </si>
  <si>
    <t>Dear Jackie,
I hope you are having a great Easter! Itâ€™s been great working with you and David over the past couple of months. I wanted to reach out with a quick overview of the program so far and where itâ€™s headed.
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
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
Please let me know if you have any questions or if there are any adjustments you would like to make to our plan. Iâ€™m happy to schedule a time to talk by phone if that would be helpful. I look forward to supporting David in his continued academic journey.
Best regards,
Brittany D.
brittany.drew@revolutionprep.com
+16037189623</t>
  </si>
  <si>
    <t>Landon Hastedt</t>
  </si>
  <si>
    <t>Dear Ashley,
Itâ€™s been great working with you and Landon over the past couple of months. As we prepare for Landon's upcoming official ACT, I wanted to share what weâ€™ve been working on so far and what to expect.
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
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
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
I suggest adding the below to your account to ensure we stay on track:
https://my.revolutionprep.com/s/VdmXknJ7JI.
Please let me know if you have any questions or if there are any adjustments you would like to make to our plan. Iâ€™m also able to schedule a time to talk by phone if that would be helpful. I am happy to support Landon in his continued academic journey.
Best regards,
Brittany D.
brittany.drew@revolutionprep.com
+16037189623</t>
  </si>
  <si>
    <t>Dear Diana,
I hope you are having a great spring. Itâ€™s been great working with you and Michael over the past couple of months. I wanted to reach out with a quick overview of the program so far and where itâ€™s headed.
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
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Michael in his continued academic journey.
Best regards,
Syrae J.
syrae.jennings@revolutionprep.com
+14435008367</t>
  </si>
  <si>
    <t>Andrew Shepard</t>
  </si>
  <si>
    <t>Dear Heather,
Itâ€™s been great working with you and Andrew over the past couple of months. As we prepare for Andrew's upcoming official ACT, I wanted to share what weâ€™ve been working on so far and what to expect.
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
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
If you'd like to continue working together on achieving these goals, you can easily use this link to add the hours to your account today: 
https://my.revolutionprep.com/s/vEmWCfCsQp.
Please let me know if you have any questions or if there are any adjustments you would like to make to our plan. Iâ€™m also able to schedule a time to talk by phone if that would be helpful. I am happy to support Andrew in his continued academic journey.
Best regards,
Brittany D.
brittany.drew@revolutionprep.com
+16037189623</t>
  </si>
  <si>
    <t>Eden Cohen</t>
  </si>
  <si>
    <t>Dear Vered,
I hope you are having a great Easter! Itâ€™s been great working with you and Eden over the past couple of months. I wanted to reach out with a quick overview of the program so far and where itâ€™s headed.
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
Since Eden is achieving her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Eden in her continued academic journey.
Best regards,
Brittany D.
brittany.drew@revolutionprep.com
+16037189623</t>
  </si>
  <si>
    <t>Dear Lynn,
I hope you are having a great Easter! Itâ€™s been great working with you and Zach over the past couple of months. I wanted to reach out with a quick overview of the program so far and where itâ€™s headed.
I have seen significant improvements in Zach's graphing and solving trigonometric functions. He has shown consistent progress in finding domain and range and formulating equations with trigonometric functions, as evident in his test scores, confidence, and homework completion.
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
Please let me know if you have any questions or if there are any adjustments you would like to make to our plan. Iâ€™m happy to schedule a time to talk by phone if that would be helpful. I look forward to supporting Zach in his continued academic journey.
Best regards,
Brittany D.
brittany.drew@revolutionprep.com
+16037189623</t>
  </si>
  <si>
    <t>Francis Borodin</t>
  </si>
  <si>
    <t>Dear Delaina,
I hope you are having a great spring. Itâ€™s been great working with you and Francis over the past couple of months. I wanted to reach out with a quick overview of the program so far and where itâ€™s headed (practice problems are attached).
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
Since Francis is achieving her goals, I recommend we continue with our one 60 minute class per week through the school year. We will continue to review the most current concepts from class to stay ahead of the fast pace of the course.
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Francis in her continued academic journey.
Attached is a pdf with challenging partial quotient division problems to help Francis prepare for her test. The answer key is on the second page!
Best regards,
Syrae J.
syrae.jennings@revolutionprep.com
+14435008367</t>
  </si>
  <si>
    <t>Wyatt Petrie</t>
  </si>
  <si>
    <t>Dear Adam,
I hope you are having a great Easter! Itâ€™s been great working with you and Wyatt over the past couple of months. I wanted to reach out with a quick overview of the program so far and where itâ€™s headed.
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
Since Wyatt is achieving his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Wyatt in his continued academic journey.
Best regards,
Brittany D.
brittany.drew@revolutionprep.com
+16037189623</t>
  </si>
  <si>
    <t>Sarah Lamphere</t>
  </si>
  <si>
    <t>Dear Michelle,
Itâ€™s been great working with you and Sarah over the past couple of months. As we prepare for Sarah's upcoming official ACT test, I wanted to share what weâ€™ve been working on so far and what to expect.
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
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
If you'd like to continue working together on achieving these goals, you can easily use this link to add the hours to your account today: 
https://my.revolutionprep.com/s/qqTktJ4YNT.
Please let me know if you have any questions or if there are any adjustments you would like to make to our plan. Iâ€™m also able to schedule a time to talk by phone if that would be helpful. I am happy to support Sarah in her continued academic journey.
Best regards,
Brittany D.
brittany.drew@revolutionprep.com
+16037189623</t>
  </si>
  <si>
    <t>Zion Gardner</t>
  </si>
  <si>
    <t>Dear Tammie,
I hope you are having a great spring. Itâ€™s been great working with you and Zion over the past couple of months. I wanted to reach out with a quick overview of the program so far and where itâ€™s headed.
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Zion in his continued academic journey.
Best regards,
Syrae J.
syrae.jennings@revolutionprep.com
+14435008367</t>
  </si>
  <si>
    <t>Blake Repko</t>
  </si>
  <si>
    <t>Dear Becky,
I hope you are having a great week! I wanted to share a quick progress update as we head into Blakeâ€™s upcoming ACT exam next week.
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
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
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
Overall, Blake is in a great position going into this exam. With his strong foundation and a bit more consistent practice on his end, I am confident he will continue to improve.
Best of luck to Blake on his exam. I know he will do great!
Best regards,
Jennifer H.
jennifer.hernandez@revolutionprep.com
+19092362317</t>
  </si>
  <si>
    <t>Luke Lumsden</t>
  </si>
  <si>
    <t>Here's a little catch up email - mom and dad and I will chat on Tue/Thurs this week. Luke has mostly an attendance issue. He was sick, or traveling, often.
I just keep reminding Mom how well things could work if he attended more regularly. The concern he feels (specifically about English) can be corrected with more practice. Dad emailed to discuss ACT as a possibility... I'm willing to let him take anything that he feels might work for him.
(email trail)
Hello!
Absolutely! I have the most flexibility on Tuesday and Thursday this week. Is there a time that works best for you all? I can also open some time on Friday morning EST.
I would be happy to share more about how both exams have evolved to their new digital format and the advantages for students in each. The ACT is much less "predictable" than the SAT. The strategies we've learned thus far will still translate on both. We would need to chat more about whether Luke would take the (now) optional Science section. I would also recommend a cursory look into any specific school preferences.
Please let me know a time that works best on either Tuesday or Thursday, and we'll go from there. I look forward to catching up! Thanks! Ash
From: Robin Lumsden 
Sent: Sunday, April 5, 2026 1:44 PM
To: Ashley Scorsone 
Cc: Lucas Lumsden ; Friederike Broschek-Lumsden 
Subject: Lucas Lumsden SAT vs ACT
Dear Ashley,
We were wondering if we could have an early online meeting to briefly discuss the potential advantages of the ACT over the SAT as friends of Lucas (with ADHD and having struggled with the length of the SAT have outperformed on the ACT).
We are fairly flexible and would adjust to your timeline.
Best Robin
Dr. Robin L. Lumsden MBA (Stanford) LLM (Berkeley)
Admitted to the Bar in Austria, New York &amp;amp; Washington D.C.
Honorary Consul
LUMSDEN
AND PARTNERS
ATTORNEYS AT LAW
VIENNA AND NEW YORK
Ungargasse 59-61 Top 3.01
A-1030 Vienna
Tel: +43/1/5811711
Mobile USA: +12023840333
Mobile Austria: +436507624658
e-mail: robin@lumsden.at
www.lumsden.at</t>
  </si>
  <si>
    <t>Hello!!
I hope everyone is enjoying the holiday with family. I wanted to send a catch-up email to include David, our new advisor. 
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Our big ask right now is an updated, extended time, practice exam. Then, we can clearly map our few more weeks until the next test day!
Have a great Easter holiday! Thanks! Ash</t>
  </si>
  <si>
    <t>Dima Datsenko</t>
  </si>
  <si>
    <t>Hello, 
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
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
Onward and upward! We're off on Tuesday, meeting again on Wednesday. We will continue at our current pace throughout the year.
Have a great weekend! 
Ashley S.
ashley.scorsone@revolutionprep.com
+19543031288</t>
  </si>
  <si>
    <t>Evan Clark</t>
  </si>
  <si>
    <t>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
------ 
here's email copy
Hello!
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"complete" file once they are fully completed. 
Getting to the 1500 takes a bit of work. A "well-balanced"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"second pass." It is an important step in checking work before submission. I'd also encourage more scheduled practice exams to build the necessary endurance for the full exam.
Also, I would certainly encourage taking the June exam. Real full-length exams are the best type of practice. 
I have time on Monday or Tuesday if you do. Give me a call- 954-303-1288 and we can further discuss my recommendation.
Thanks! Ash
From: beatrice szeto 
Sent: Friday, April 3, 2026 10:56 PM
To: Ashley Scorsone 
Cc: Evan Clark 
Subject: Re: Parent update for Evan's tutoring
î„“
î„“
You don't often get email from bszeto2001@gmail.com. Learn why this is important
Hi Ashley, just wanted to update you that Evan got his march 11 sat scores back, and they were 
Total score 1480
Math 730
English 750
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What are your suggestions?  Should Evan resume private tutoring to focus on both math and English?  He sometimes does better on math and sometimes better on English, and it switches.  Due to his adhd, he also probably makes inattentive careless errors, Iâ€™d guess.  
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Do you think he should retake the sat sooner like early June (June 6) so he has more time to retake if he needs?
Sent from my iPhone
On Mar 15, 2026, at 1:44â€¯AM, beatrice szeto  wrote:
ï»¿Thank you!  Evan said he felt overall quite good about the test he took, that he has at least one math we ration he knew he got wrong, and maybe 2 English questions he was not sure.  Hopefully he will
Get his scores back soon so we can prepare for his next sat testing if he needs it.  We will update you on the result snd get your advice whether he should take it again.  
Beatrice
Sent from my iPhone
Ashley S.
ashley.scorsone@revolutionprep.com
+19543031288</t>
  </si>
  <si>
    <t>Logan Tanaka</t>
  </si>
  <si>
    <t>Dear Kenny, 
I wanted to share an update on Loganâ€™s progress and next steps in our work together.
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
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
As discussed in session, I recommend books such as Eragon, Dragon Rider, and Gregor the Overlander, as these are similar to Wings of fire and series. Eragon might be a little long for Logan, but very good. 
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
Overall, Logan is continuing to grow as a reader and writer, and Iâ€™m excited to keep building on this progress. Please let me know if you have any questions or would like to discuss next steps further.
Best regards,
Hannah L.
hannah.lodge@revolutionprep.com
+16515044849</t>
  </si>
  <si>
    <t>Olivia Skrabo</t>
  </si>
  <si>
    <t>Dear Ella, 
I wanted to share an update on Viaâ€™s progress and the exciting work sheâ€™s been doing in math.
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
As we continue, our next focus will be on strengthening her word problem solving skills, particularly by helping her translate real-world scenarios into equations. This is an important bridge into higher-level math, and she is in a great position to keep building in this area.
I recommend that Via continue meeting twice a week for 30-minute sessions through the end of the school year. This consistency will help reinforce what sheâ€™s learning, support retention, and allow us to continue advancing her skills at a strong pace.
Overall, Via is doing extremely well, and Iâ€™m excited to keep building on this momentum. Please let me know if you have any questions or would like to discuss next steps further.
Best regards,
Hannah L.
hannah.lodge@revolutionprep.com
+16515044849</t>
  </si>
  <si>
    <t>Elaine Wang</t>
  </si>
  <si>
    <t>Dear Tianning,
I wanted to share an update on Elaine and the work weâ€™ve been doing in our sessions.
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
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
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
Please let me know if you have any questions or would like to discuss her progress further. I look forward to continuing to support Elaineâ€™s growth.
Best regards,
Hannah L.
hannah.lodge@revolutionprep.com
+16515044849</t>
  </si>
  <si>
    <t>Chloe Karagiannis</t>
  </si>
  <si>
    <t>Dear Jody
I wanted to share an update on Chloeâ€™s progress and the work weâ€™ve been doing in preparation for the ACT.
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
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
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
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
Please let me know if you have any questions or would like to discuss her progress further. Iâ€™m excited to continue supporting Chloe as she prepares for the ACT.
Best regards,
Hannah
Hannah L.
hannah.lodge@revolutionprep.com
+16515044849</t>
  </si>
  <si>
    <t>Grace Murphy</t>
  </si>
  <si>
    <t>Dear Paul and Michelle,
I wanted to share an exciting update on Graceâ€™s recent progress!
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"autopilot" on this past exam and it paid off!)
As we look ahead to the next exam, our primary focus will be on bringing up her math score to match the strength of her reading. With her current foundation, this is a very achievable goal, and targeted practice in key math areas will help her continue to improve.
To maintain momentum and continue building on this success, I recommend continuing to meet once a week for one hour until the test. This will allow us to stay consistent, reinforce strategies, and make focused improvements leading up to test day.
Overall, Grace is in a fantastic position, and Iâ€™m excited to keep working with her as she continues to raise her score. Please let me know if you have any questions or would like to discuss next steps further.
Best regards,
Hannah L.
hannah.lodge@revolutionprep.com
+16515044849</t>
  </si>
  <si>
    <t>James Sakici</t>
  </si>
  <si>
    <t>Dear Julie,
I hope you are having a great spring. Itâ€™s been great working with you and James over the past couple of months. I wanted to touch base to share some of the progress weâ€™ve made so far and share my thoughts on the plan moving forward.
I have seen significant improvements in James's introduction to executive functioning. They have shown consistent progress in being attentive, reflective, and communicative during our sessions. This consistent improvement has been evident in personal insights during the session.
If you'd like to continue working together on achieving these goals, you can easily use this link to add these hours to your account today: https://my.revolutionprep.com/s/THobId1Rcr.
Please let me know if you have any questions or if there are any adjustments you would like to make to our plan. Iâ€™m happy to schedule a time to talk by phone if that would be helpful. I look forward to supporting James in their continued academic journey.
Best regards,
Ries S.
ries.scerbin@revolutionprep.com
+15084397560</t>
  </si>
  <si>
    <t>Marissa Gorin</t>
  </si>
  <si>
    <t>Dear Aviva,
Itâ€™s been great working with you and Marissa over the past few weeks. I wanted to share what weâ€™ve been working on so far in preparation for Marissa's ACT and SAT exams.
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
Since Marissa is progressing steadily and has ample time before her exams, I recommend we continue with one 60 minute class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Marissa in her continued academic journey.
Saahithi P.
saahithi.punnam@revolutionprep.com
+14802442534</t>
  </si>
  <si>
    <t>Victor Wood</t>
  </si>
  <si>
    <t>Hi, Louise!
I hope you are having a great day!  Itâ€™s been great working with you and Victor over the past couple of months. I wanted to touch base to share some of the progress weâ€™ve made so far and share my thoughts on the plan moving forward.
Victor continues to do well in his work during our sessions  and in his homework.  He gets his work done on time, and for the most part, scores at least 80% or better, often getting over 90% correct, which indicates that he's making good use of the strategies we discuss in our sessions.
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
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
Please let me know if you have any questions or if there are any adjustments you would like to make to our plan. Iâ€™m happy to schedule a time to talk by phone if that would be helpful. I look forward to supporting Victor in his continued academic journey.
Best regards,
Ralph Strope
ralph.strope@revolutionprep.com
+12083801452</t>
  </si>
  <si>
    <t>Hi, Kashish!
I hope you are having a great day. Itâ€™s been great working with you and Drishti over the past couple of months. I wanted to touch base to share some of the progress weâ€™ve made so far and share my thoughts on the plan moving forward.
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
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Drishti in her continued academic journey.
Best regards,
Ralph Strope
ralph.strope@revolutionprep.com
+12083801452</t>
  </si>
  <si>
    <t>Hi, Keerthi!
It was great working with Sitara this week! I have included a short video below that I would like you to watch. The video covers some key highlights from our session this week and Sitaraâ€™s homework.Â 
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
Feel free to reach out if you have any questions or requests, and if there is anything else I can do to help. You can always contact me directly by text message or e-mail.Â 
I hope you are having a wonderful day!Â 
Ralph Strope
ralph.strope@revolutionprep.com
+12083801452</t>
  </si>
  <si>
    <t>Ellie Williams</t>
  </si>
  <si>
    <t>Hey Amy,
I hope you're doing well! I wanted to take a moment to check in and share an update on how Ellie has been progressing in her SAT prep sessions.
Progress
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
Looking Ahead
Our focus going forward will be on solidifying Ellie's understanding of quadratics while building on the momentum she's already gained. As we continue, we'll work on connecting all of these concepts so she feels confident and well-prepared on test day.
Recommendation
I recommend we continue at our current pace. Staying consistent in her sessions will be key to maintaining the progress she's made and continuing to grow. Regularity in preparation tends to make a big difference in SAT outcomes, and Ellie is heading in the right direction.
Let's Connect
If you have any questions or would like to discuss Ellie's progress in more detail, I'd love to chat. Feel free to reply to this email or let me know if you'd like to set up a quick phone or Zoom call at a time that works for you.
Thank you so much for your continued support â€” Ellie is making real strides and I'm looking forward to seeing her continue to grow!
Take care,
John O.
john.olmos@revolutionprep.com
+12102885353</t>
  </si>
  <si>
    <t>Aksh Gorecha</t>
  </si>
  <si>
    <t>Hi, Alka!
I hope you are having a great day. Itâ€™s been great working with you and Aksh over the past couple of months. I wanted to touch base to share some of the progress weâ€™ve made so far and share my thoughts on the plan moving forward.
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
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
I think for now, our current velocity of one 60-minute session per week is fine, though we could add more later if he needs additional help with any classwork or projects he may be working on for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</si>
  <si>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Owen Bermudez</t>
  </si>
  <si>
    <t>Hey Edmund,
I hope you're doing well! I wanted to check in with a quick update on how Owen has been progressing in our most recent SAT prep sessions.
Progress
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
Looking Ahead
We'll continue building on what we've been working on, with a focus on pushing Owen's performance toward that 1300+ range. As he keeps sharpening these verbal strategies, we'll look for additional areas to target that can help him close that gap.
Recommendation
I recommend we continue at our current pace of two sessions per week. The consistency has been working well for Owen and will be key to sustaining his upward momentum.
Let's Connect
If you have any questions or would like to discuss Owen's progress further, please don't hesitate to reach out. I'm happy to set up a quick phone or Zoom call at a time that works for you â€” just let me know!
Thank you for your continued support. Owen is doing great work and I look forward to seeing his continued growth!
Take care,
John O.
john.olmos@revolutionprep.com
+12102885353</t>
  </si>
  <si>
    <t>Dear Sanjeev,
I hope you are having a great spring! It's been great working with Shaurya over the past couple of months. I wanted to touch base to share some of the progress we've made so far and my thoughts on the plan moving forward.
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
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
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
Based on Shaurya's progress and the AP exam approaching, I recommend continuing with at least one session per week, with flexibility to add more as needed to ensure he is fully prepared.
Please let me know if you have any questions or if there are any adjustments you would like to make to our plan. I'm happy to schedule a time to talk by phone if that would be helpful. I look forward to supporting Shaurya in his continued academic journey.
Best regards,
Cristina A.
cristina.ascenzipettenuzzo@revolutionprep.com
+17863092063</t>
  </si>
  <si>
    <t>Kenna Baldwin</t>
  </si>
  <si>
    <t>Dear Ryan,
I hope you are having a great spring! It's been great working with Kenna over the past couple of months. I wanted to touch base to share some of the progress we've made so far and my thoughts on the plan moving forward.
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
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
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
Based on Kenna's progress, I recommend continuing with one session per week. 
Please let me know if you have any questions or if there are any adjustments you would like to make to our plan. I'm happy to schedule a time to talk by phone if that would be helpful. I look forward to supporting Kenna in her continued academic journey.
Best regards,
Cristina A.
cristina.ascenzipettenuzzo@revolutionprep.com
+17863092063</t>
  </si>
  <si>
    <t>Bryson Sylvain</t>
  </si>
  <si>
    <t>Dear Sabrina,
I hope you are having a great spring! It's been great working with Bryson over the past couple of months. I wanted to touch base to share some of the progress we've made so far and my thoughts on the plan moving forward.
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
In calculus, Bryson has been working on curve sketching for rational functions, learning to distinguish holes from vertical asymptotes, identify intercepts, determine horizontal asymptotes, and analyze monotonicity.
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
Based on Bryson's progress, I recommend continuing with one session per week. 
Please let me know if you have any questions or if there are any adjustments you would like to make to our plan. I'm happy to schedule a time to talk by phone if that would be helpful. I look forward to supporting Bryson in his continued academic journey.
Best regards,
Cristina A.
cristina.ascenzipettenuzzo@revolutionprep.com
+17863092063</t>
  </si>
  <si>
    <t>Ahmed El Hennawy</t>
  </si>
  <si>
    <t>Dear Team Ahmed,
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
Current Focus &amp;amp; Strengths
We have recently completed a deep dive into Unit 4 (Sensation and Perception) and Unit 5 (Cognitive Psychology).
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
Cognitive Mastery: He is becoming very adept at navigating the "Radioactive" terms of memory, specifically distinguishing between Proactive and Retroactive Interferenceâ€”a common hurdle for many AP students.
Growth Opportunities
While his conceptual understanding is strong, our next phase will focus on the technical precision required for the AP Free Response Questions (FRQs). We are working on "closed-loop" writingâ€”ensuring that every term defined is also explicitly tied back to the specific prompt provided.
Recommendations for Continued Success
To maintain this excellent momentum and ensure he is prepared for the rigors of the national exam, I recommend the following:
Consistent Schedule: We should continue our current cadence of meeting once a week for 60 minutes. This allows us enough time to tackle one full unit per session while leaving room for FRQ practice.
Full-Length Practice Exam: I recommend that Ahmed take a full-length, timed practice exam this week. Once completed, he should grade it using the official rubric. This will give us a new "baseline" score and highlight exactly which units require a second look before the final exam.
Active Recall: Between sessions, Iâ€™ve encouraged Ahmed to "teach" a concept from our lesson to someone else. Teaching is the highest form of learning, and his natural communication skills make this an effective study tool for him.
It is truly a pleasure working with such an engaged and inquisitive student. I am confident that with his work ethic and natural affinity for the subject, he is well on his way to a top score.
Please let me know if you have any questions regarding his progress or the upcoming practice exam.
Best regards,
Sean U.
sean.ulfik@revolutionprep.com
+18455412219</t>
  </si>
  <si>
    <t>Abhaya Alurkar</t>
  </si>
  <si>
    <t>Dear Saurabh Alurkar,
I hope you are having a great spring. Itâ€™s been great working with you and Abhaya over the past couple of months. I wanted to reach out with a quick overview of the program so far and where itâ€™s headed.
I have seen significant improvements in Abhaya's ability to tackle complex Algebra concepts. They have shown consistent progress in understanding graphing and functions, as evident in their work with absolute value inequalities.
Since Abhaya is achieving their goals, I recommend we continue with our roughly 60 minute class per week throughout the school year and beyond. We will continue to review the most current concepts from class to stay ahead of the fast pace of the course.
Our current short-term goals for Abhaya include continuing to work with functions, including composition and inverse functions. The overall goal remains maintaining an A in the course.
You still have four hours unscheduled, so feel free to look at my schedule in the future to see if any available times would work for you and Abhaya.
Please let me know if you have any questions or if there are any adjustments you would like to make to our plan. Iâ€™m happy to schedule a time to talk by phone if that would be helpful. I look forward to supporting Abhaya in their continued academic journey.
Best regards,
Brock D.
brock.dilley@revolutionprep.com
+19724006172</t>
  </si>
  <si>
    <t>Aditi Choudhray</t>
  </si>
  <si>
    <t>Dear Nitasha Singh,
I hope you are having a great spring. Itâ€™s been great working with you and Aditi over the past couple of months. I wanted to reach out with a quick overview of the program so far and where itâ€™s headed.
I have seen significant improvements in Aditi's Algebra and Geometry abilities. They have shown consistent progress in working with polynomials, as evident in their ability to multiply binomials and factor trinomials.
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
Since Aditi is achieving their goals, I recommend we continue with our schedule of roughly three 60 minute classes per week through the school year and beyond. We will continue to review the most current concepts from class to stay ahead of the fast pace of the course.
Our current short-term goals for Aditi include more advanced factoring methods like difference of squares and the quadratic method. The overall goal remains maintaining an A in the course.
Please let me know if you have any questions or if there are any adjustments you would like to make to our plan. Iâ€™m happy to schedule a time to talk by phone if that would be helpful. I look forward to supporting Aditi in their continued academic journey.
Best regards,
Brock D.
brock.dilley@revolutionprep.com
+19724006172</t>
  </si>
  <si>
    <t>Dear Anish,
I hope your spring has started off well! I want to take a few minutes to reflect on Anikaâ€™s progress so far and share my thoughts with you.
Anika is a very bright, bubbly student. She has been a lot of fun to work with and absorbs new information quickly. During our sessions, Anika and I have focused primarily on English.
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
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
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
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
As long as Anika is not being overtaxed and our goal is to progress Anikaâ€™s English knowledge beyond her grade level, I think having 3 or more 1-hour sessions is still good for her. I think she is enjoying our sessions together and getting value out of them.
Please let me know if you have any questions or if there are any adjustments you would like to make to our plan. Iâ€™m happy to schedule a time to talk by phone if that would be helpful. I look forward to supporting Anika in her continued academic journey.
Best regards,
Zack A.
zack.anthony@revolutionprep.com
+18105137535</t>
  </si>
  <si>
    <t>Kesaria Kikvidze</t>
  </si>
  <si>
    <t>Hello Lika and Kesaria,
I'm writing just with a quick update on Kesaria's tutoring. I'm looking forward to working with her later today!
It's been wonderful getting to know Kesaria. She always gives me her full focus during sessions and shows a clear knack for understanding economics. This makes my job fun and easy!
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
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
As always, I'm available via email, as well as phone call or zoom. Just let me know, and I'd be happy to discuss further tutoring with you!
All the best, 
Daniel O.
daniel.olson@revolutionprep.com
+18152622416</t>
  </si>
  <si>
    <t>Hi Nina and Rhys,
I'm writing just with a quick update on Rhys's tutoring.
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
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
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
If you have any questions, don't hesitate to reach out via email. We can also plan a phone call or zoom meeting, if you prefer!
Thank you!
Daniel O.
daniel.olson@revolutionprep.com
+18152622416</t>
  </si>
  <si>
    <t>Aidan Khan</t>
  </si>
  <si>
    <t>Dear Norma,
I hope you had a wonderful Easter. It has been a pleasure working with both you and Aiden, and I wanted to reach out to update you on the progress we have made and outline my thoughts on the path ahead.
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
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
That said, Aiden could be advancing even more quickly with more consistent attendance. I have encouraged him to add sessions to his calendar and set reminders, but punctuality has still been a challenge at times.
I also want to let you know that our tutoring rates will be updated on April 18, 2026. If you would like to lock in the current pricing for future sessions, I would encourage you to reach out to your advisor to purchase additional hours before that date.
Please do not hesitate to reach out with any questions or if you would like to discuss any changes to our current plan. I am happy to set up a phone call if that would be easier. I look forward to continuing to support Aiden in his academic growth.
Best regards,
Tyler T.
tyler.thornton@revolutionprep.com
+14108024728</t>
  </si>
  <si>
    <t>Ethan Isakir</t>
  </si>
  <si>
    <t>Hi Karelia and Ethan,
I just wanted to reach out with a short update on Ethan's tutoring.
It's been wonderful working with Ethan so far -- he has a strong understanding of the material in AP World History and demonstrates an ability to think critically about history in every session. We find a new topic to discuss in nearly every question we go over.
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
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
If you have any questions, please let me know! I'm also available for phone calls or zoom chats, if that's what you prefer. 
Thank you!
Daniel O.
daniel.olson@revolutionprep.com
+18152622416</t>
  </si>
  <si>
    <t>Bhuvika Chakka</t>
  </si>
  <si>
    <t>Dear Chiranjeevi,
I hope you are having a wonderful April. Itâ€™s been great working with you and Bhuvika. I wanted to touch base to share some of the progress weâ€™ve made so far and share my thoughts on the plan moving forward.
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
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Bhuvika in their continued academic journey.
Best regards,
Tyler
tyler.thornton@revolutionprep.com
+14108024728</t>
  </si>
  <si>
    <t>Barrett Hicks</t>
  </si>
  <si>
    <t>Hi Kelli,
I wanted to share an update following a check-in I had with Barrett today.
Barrettâ€™s attendance has been somewhat irregular due to his extracurricular commitments, and he has not been completing homework outside of session. Given this, I felt it was important to pause and have a conversation with him about his goals and plans moving forward.
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
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
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
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
I want to emphasize that this conversation was not meant to pressure him, but rather to make sure he is fully informed so he can make the best decisions for himself.
For now, I am happy to continue with one hour per week through the May exam. After that, once scores are released, I think it would be helpful to revisit this conversation and determine what makes the most sense moving forward based on his goals, timeline, and availability.
Please let me know if you have any questions or would like to discuss any of this further. I'm always happy to chat :)
Kindly,
Kiersten G.
kiersten.guetlein@revolutionprep.com
+15413576952</t>
  </si>
  <si>
    <t>Doga Aksemsettinoglu</t>
  </si>
  <si>
    <t>Dear Yonca,
Itâ€™s been great working with you and Doga over the past couple of weeks. As we prepare for Doga's upcoming official ACT, I wanted to share some updates and information about what to expect.
I have seen significant improvements in Doga's implementation of the iCARE strategy. She has shown consistent progress in optimizing how she annotates passages to best serve her.
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
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Doga in her continued academic journey.
Best regards,
Cameron H.
cameron.hojecki@revolutionprep.com
+19737384041</t>
  </si>
  <si>
    <t>Hi Kinley and Kristy,
I was just wondering if there's any way I can move Wednesday's session up a half hour earlier. I know that time wasn't initially available, but it would be better for me if it works for you.
Best,
Kristen F.
kristen.fox@revolutionprep.com
+18636516566</t>
  </si>
  <si>
    <t>Nathlie John</t>
  </si>
  <si>
    <t>Dear Jenis,
I hope you're doing well. I wanted to share a progress update on Nathlie and outline my recommendations moving forward.
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
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
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
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
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
If you'd like to continue working together toward these goals, you can redeem additional credits through your Bright Horizons portal. After redeeming the credits, you'll receive an email from Revolution Prep with instructions for adding the hours to Nathlie's account.
Please feel free to reach out if you have any questions or would like to talk through the plan in more detail. I'm happy to schedule a quick call if that would be helpful. I've really enjoyed working with Nathlie and would be glad to continue supporting her progress.
Best regards,
Zach
Zach M.
zach.mcfatridge@revolutionprep.com
+17572987511</t>
  </si>
  <si>
    <t>Nicholas Fagone</t>
  </si>
  <si>
    <t>Dear Team Nick,
I wanted to share an update on Nicholasâ€™s progress as we move into April and begin balancing both SAT preparation and upcoming AP exams.
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
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
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
As we head into the spring, the focus naturally expands to include AP exam preparation, which will require a slightly more structured and intentional plan.
Recommended Plan Moving Forward
SAT Prep (Ongoing)
Continue 1 session per week (60 minutes) dedicated to SAT preparation
Complete a full-length SAT practice test every 2 weeks to maintain endurance and track progress
Use sessions to review missed questions, refine timing, and target higher-difficulty Reading/Writing skills
Maintain Math sharpness through light, consistent review (Nicholas is already very strong here)
AP Exam Preparation
Begin taking one full-length AP practice test per subject as soon as possible to establish a baseline
Increase tutoring to 1 hour per week per AP subject we are actively supporting
Use sessions for targeted content review, practice questions, and test strategy, based on practice test results
Focus on timing, written responses (if applicable), and identifying commonly tested themes
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
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
Please feel free to reach out if youâ€™d like help coordinating AP practice tests or adjusting the schedule in the coming weeks.
Warm regards,
Sean U.
sean.ulfik@revolutionprep.com
+18455412219</t>
  </si>
  <si>
    <t>Julian Kallivayalil</t>
  </si>
  <si>
    <t>Hello Mariana ,
I hope this message finds you doing well! I wanted to share a brief update on Julianâ€™s progress.
Strengths:
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
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
Areas of Focus:
We will continue working on distinguishing between the various types of natural selection and speciation, as well as strengthening Julianâ€™s use of content-specific vocabulary to make clearer and more precise connections in his explanations.
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
Julian is making solid progress, and improving consistency and attention to detail will be key to continued growth.
Next Steps:
We will continue reinforcing high-yield strategies, strengthening foundational math and science concepts, and building Julianâ€™s confidence through structured practice and application.
Session Structure &amp;amp; Frequency:
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with any questions or to discuss next steps!
Kind regards,
Jimmy
Jimmy W.
jimmy.works@revolutionprep.com
+14109266111</t>
  </si>
  <si>
    <t>Izzy Schweinshaut</t>
  </si>
  <si>
    <t>Hello Chloe,
I hope this message finds you doing well! I wanted to share a brief update on Izzyâ€™s progress over our two sessions..
Strengths:
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
Areas of Focus:
We will continue to work on increasing effort toward assignments and tasks that may be of lower interest, as well as reducing procrastination. Additional focus areas include strengthening sustained attention, emotional regulation, task initiation, organization, and time management.
Izzy is making meaningful progress, and continued consistency in applying strategies will be key to building long-term habits.
Next Steps:
We will continue reinforcing executive functioning strategies and building structured routines to support Izzyâ€™s academic success. A strong emphasis will be placed on planning ahead, maintaining focus during work periods, and following through on tasks.
Session Structure &amp;amp; Frequency:
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Please feel free to reach out with any questions or to discuss next steps!
Kind regards,
Jimmy
Jimmy W.
jimmy.works@revolutionprep.com
+14109266111</t>
  </si>
  <si>
    <t>Kai Koga</t>
  </si>
  <si>
    <t>Dear Emi,
I hope you are having a great spring! It has been great working with you and Kai over the past couple of months. I wanted to reach out with a quick overview of the program so far and where itâ€™s headed.
I have seen improvements in Kai's ability to approach grammar and punctuation questions as well as his ability to read with purpose for reading questions. He has shown progress in applying the ICare and TRAP strategies that we teach for SAT questions.
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
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
Please let me know if you have any questions or if there are any adjustments you would like to make to our plan. Iâ€™m happy to schedule a time to talk by phone or Zoom if that would be helpful. I look forward to supporting Kai in his continued academic journey.
Best regards,
Andrew L.
andrew.league@revolutionprep.com
+17344476799</t>
  </si>
  <si>
    <t>Antonia Goey</t>
  </si>
  <si>
    <t>Dear Fanny,
It's been great working with you and Antonia over the past couple of weeks/months. As we prepare for Antonia's upcoming ACT test, I wanted to share what we've been working on so far and what to expect.
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
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
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
https://my.revolutionprep.com/s/H2PMWovdvq.
During our upcoming sessions, I plan to continue working on review of higher math content as well as explore areas of opportunity for improvement on the English section of the ACT.
Please let me know if you have any questions or if there are any adjustments you would like to make to our plan. I'm also able to schedule a time to talk by phone if that would be helpful. I am happy to support Antonia in her continued academic journey.
Best regards,
Andrew L.
andrew.league@revolutionprep.com
+17344476799</t>
  </si>
  <si>
    <t>Alden Walsh</t>
  </si>
  <si>
    <t>Good morning!
I am sending this message as a look ahead to what the program will look like for Alden. We had a great first session, and I really like working with her!
In our first session, we got a sense of the strategies she already uses and the knowledge she already has. This helps us formulate our approach to the coming sessions.
In our coming sessions, I will want to focus on developing and practicing a specific strategy for SAQs. This will be our basis for working through the other question types. Following this practice, we will do the same for DBQs.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</si>
  <si>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Good morning!
I am sending this message because we are currently at or below 3 hours in the program bank. As we approach the end of the current program, I wanted to show the progress Sebastian has been making by highlighting some key achievements!
- He has become more confident in his writing ability.
- He is more skilled in performing editing on his own writing, though there is room for improvement.
- He knows how to critically look at a text and figure out if it is a credible and good source.
Itâ€™s been a privilege to work with Sebastian. If you choose to continue our work by adding hours, I will be eager to work with Sebastian again! Hereâ€™s what you can look forward to if the program continues:
- We will focus on making his editing more precise, specifically with commas.
- We will tie in critical reading skills to his writing skills to show how they build off each other.
- He will become more independent with his writing and require less close guidance.
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
Thank you for letting me be a small part of Sebastianâ€™s academic story!
Elijah R.
elijah.ramirez@revolutionprep.com
+13614629743</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</si>
  <si>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</si>
  <si>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academic journey
Areas that we have been working on:
â€¢Positive and negative numbers
â€¢Reciprocals
â€¢Using a protractor
â€¢Solving problems with division
â€¢Exponents â€“ squaring a number and working with squares
â€¢Evaluating expressions with exponents
Short-term goals moving forward:
â€¢Higher exponents and negative exponents
â€¢Divisibility tests
â€¢Multiples, factors, and prime numbers
Recommendation: 
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</si>
  <si>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Branden Edelman</t>
  </si>
  <si>
    <t>Dear Ellen, 
It's been great working with you and Branden over the past couple of months. As we prepare for Branden's upcoming ACT, I wanted to share what we've been working on so far and what to expect. 
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
Please let me know if you have any questions or would like to make any adjustments to our plan. I'm also able to schedule a time to talk by phone if that would be helpful. I am happy to support Branden in their continued academic journey. 
Best regards, 
Karleigh A.
karleigh.arrington@revolutionprep.com
+15705786904</t>
  </si>
  <si>
    <t>Johanan Chavakula</t>
  </si>
  <si>
    <t>Dear Geetha,
Itâ€™s been great working with you and Johanan over the past couple of weeks/months. As Johanan's ACT date approaches, I wanted to share what weâ€™ve worked on so far.
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
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
If you'd like to continue working together on achieving these goals afterwards, you can redeem more credits through your Bright Horizon's portal. After you redeem your credits, you will receive an email from Revolution Prep to add the hours to your account.
Please let me know if you have any questions. Iâ€™m also able to schedule a time to talk by phone if that would be helpful. I am always happy to support Johanan in their continued academic journey.
Best regards,
Krishna R.
krishna.rastogi@revolutionprep.com
+18582138088</t>
  </si>
  <si>
    <t>Hi MJ,
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
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
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
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
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
For additional strategies to support Logan's reading at home, here is what I recommend:
1. Try to find board games that have some reading component to help Logan practice in a playful setting.
2. Ask Logan about what he has been reading to support him in developing reading comprehension skills. Some good questions to ask include:
- What happened in the story?
- How did the character feel after ____ happened?
- What do you think will happen next?
- Why did the character do that?
3. Give Logan the option to ask you for help by letting him know you're available or asking him if there are any words he wants to talk about from what he has read. This changes the dynamic from "You are struggling and I need to help you" to "I know you've got this, but I'm here just in case."
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
Please let me know if you have any questions, and reach out any time if you'd like to schedule another call to check in.
best,
Sharon 
___
sharon.vincuilla@revolutionprep.com
+1(323)774 - 4547</t>
  </si>
  <si>
    <t>Abigail Ketelaar</t>
  </si>
  <si>
    <t>Dear Patricia,
I hope you are having a great spring. Itâ€™s been great working with you and Abigail over the past couple of months. I wanted to reach out with a quick overview of the program so far and where itâ€™s headed.
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
Since Abigail is achieving her goals, I recommend we continue with our one 60-minute class per week through the school year. We will continue to review the most current concepts from class to stay ahead of the fast pace of the course.
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Abigail in her continued academic journey.
Best regards,
Syrae J.
syrae.jennings@revolutionprep.com
+14435008367</t>
  </si>
  <si>
    <t>Maddox Appleby</t>
  </si>
  <si>
    <t>Dear Cara,
Itâ€™s been great working with you and Maddox over the past couple of months. As we prepare for Maddox's upcoming ACT, I wanted to share what weâ€™ve been working on so far and what to expect.
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
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
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
Krishna R.
krishna.rastogi@revolutionprep.com
+18582138088</t>
  </si>
  <si>
    <t>Skylar Davis Bond</t>
  </si>
  <si>
    <t>Hi Skylar and Amy,
I hope you are having a great spring that feels like summer. It's been great getting to know and working with Skylar over the past couple of months. I wanted to touch base to share some of the progress we've made so far, and discuss my thoughts on the plan moving forward.
Skylar has made a lot of progress with her timing, going from feeling rushed on the last 9 questions of the reading section, to feeling good about her timing over all, and going from being rushed on 70% of the math section to being able to fairly comfortably finish both sections. 
After this most recent practice test Skylar and I set areas of focus for both sections, and particular goals for her next practice test. 
In the reading section, we're targeting missing no standard english convention questions on the whole test, reaching 100% in the first module, and being able to put 'could have gotten' or better for any command of quantitative evidence questions she misses on the next test.
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In the math section, we're targeting 100% accuracy in the first module, streamlining Skylar's solving process, and working on Free Form word problems (with a focus on number theory) and reviewing the discriminant. 
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
Please let me know if you have any questions or if there are any adjustments you would like to make to our plan. I'm happy to schedule a time to talk by phone if that would be helpful. I look forward to supporting Skylar in her continued academic journey.
Best wishes,
Gale H.
abigail.hermes@revolutionprep.com
+12169249507</t>
  </si>
  <si>
    <t>Dear Sasha,
Itâ€™s been great working with you and Aidan over the past couple of months. As we prepare for Aidan's upcoming official ACT, I wanted to share what weâ€™ve been working on so far and what to expect.
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
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
If you'd like to continue working together on achieving these goals, you can easily use this link to add the hours to your account today: https://my.revolutionprep.com/s/w1k7DiLdUQ.
Please let me know if you have any questions or if there are any adjustments you would like to make to our plan. Iâ€™m also able to schedule a time to talk by phone if that would be helpful. I am happy to support Aidan in his continued academic journey.
Best regards,
Cheyanne J.
cheyanne.jones@revolutionprep.com
+17193935674</t>
  </si>
  <si>
    <t>Anirudh Srikanth</t>
  </si>
  <si>
    <t>Dear Aarthi,
I hope you are doing well! I wanted to share a quick update on Anirudhâ€™s recent session and our focus moving forward.
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
Anirudh showed good effort when breaking down the text and was able to identify important plot points with guidance. He is beginning to think more critically about how events are connected and how the structure of a story supports the authorâ€™s purpose.
Our current short-term goals include:
Strengthening his understanding of narrative structure elements
Improving his ability to identify key events within a story
Building confidence in explaining how a story develops over time
Supporting his ability to complete assignments independently
Our overall goal is to help Anirudh develop strong reading and analytical skills so he can confidently approach literature assignments and express his understanding clearly.
Moving forward, I recommend we continue with 2 60-minute sessions weekly.  We will continue practicing narrative analysis, breaking down texts, and reinforcing strategies that help him organize his thoughts and responses.
Please let me know if there are any additional assignments or areas you would like me to support. I look forward to continuing to work with Anirudh!
Best regards,
Madia B.
madia.banda@revolutionprep.com
+1 (704) 352-7601</t>
  </si>
  <si>
    <t>Marigold Kelmer</t>
  </si>
  <si>
    <t>Dear Jennifer,
I know this time of year is busy, and I appreciate you taking the time to review this email. As we continue the semester, I wanted to share an update on Marigoldâ€™s progress and outline our plan moving forward.
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
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
Our current short-term goals for Marigold include:
* Increasing reading fluency (accuracy, pacing, and expression)
* Strengthening comprehension through identifying main ideas and key details
* Building confidence when reading aloud
* Developing strategies to better understand and retain what she reads
Our overall goal remains to help Marigold become a confident and independent reader with strong fluency and comprehension skills.
For the remainder of the semester, our plan includes guided reading practice, repeated reading strategies, and comprehension activities that focus on discussing and analyzing texts. We will also continue using targeted exercises based on her diagnostic results to support her growth.
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
Please let me know if there are any schedule updates or additional goals you would like us to focus on. I look forward to continuing to support Marigoldâ€™s progress.
Best regards,
Madia B.
[madia.banda@revolutionprep.com](mailto:madia.banda@revolutionprep.com)
+1 (704) 352-7601</t>
  </si>
  <si>
    <t>Shriya Ram</t>
  </si>
  <si>
    <t>Dear Praveena,
I know this time of year is busy, and I appreciate you taking the time to review this email. As we continue the semester, I wanted to share an update on Shriyaâ€™s progress and outline our plan moving forward.
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
Shriya has also shown improvement in organizing her work and approaching multi-step problems more methodically. As she continues to practice, her accuracy and efficiency are steadily improving.
Our current short-term goals for Shriya include:
Strengthening understanding of operations with radicals
Improving accuracy when solving quadratic equations using multiple methods
Building confidence in choosing the appropriate strategy for each problem
Developing stronger organization and consistency in multi-step problem-solving
Our overall goal remains to build a strong foundation in Algebra 2 so Shriya can confidently approach more advanced concepts and improve overall performance.
For the remainder of the semester, our plan includes continued practice with radicals, quadratics, and mixed review problems to reinforce retention and strengthen her ability to apply concepts independently.
Based on Shriyaâ€™s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Shriyaâ€™s progress.
Best regards,
Madia B.
madia.banda@revolutionprep.com
+1 (704) 352-7601</t>
  </si>
  <si>
    <t>Apryll Ibanez</t>
  </si>
  <si>
    <t>Dear Airyn,
I know this time of year is busy, and I appreciate you taking the time to review this email. As we continue the semester, I wanted to share an update on Apryllâ€™s progress and outline our plan moving forward.
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
Apryll has also been practicing simplifying radical expressions and is improving in breaking down radicals into simplest form. She is beginning to connect her understanding of radicals to geometry concepts, particularly when working with side lengths in special right triangles.
Our current short-term goals for Apryll include:
* Strengthening recognition and application of special right triangle ratios
* Improving accuracy when simplifying radical expressions
* Building confidence in solving multi-step problems involving radicals and triangles
* Developing stronger connections between algebraic and geometric concepts
Our overall goal remains to build a strong foundation in these concepts so Apryll can confidently apply them in more advanced geometry and algebra topics.
For the remainder of the semester, our plan includes continued practice with special right triangles, simplifying radicals, and applying these skills in multi-step problem-solving. We will also incorporate mixed review to reinforce retention and accuracy.
Based on Apryllâ€™s progress, I recommend we continue with one 60-minute session per week through June 2026. This consistency will help reinforce key concepts while supporting continued growth in confidence and problem-solving skills.
Please let me know if there are any schedule updates or additional goals you would like us to focus on. I look forward to continuing to support Apryllâ€™s progress.
Best regards,
Madia B.
madia.banda@revolutionprep.com
+1 (704) 352-7601</t>
  </si>
  <si>
    <t>Matthew Rowe</t>
  </si>
  <si>
    <t>Dear Dinah,
I know this time of year is busy, and I appreciate you taking the time to review this email. As we continue the semester, I wanted to share an update on Matthewâ€™s progress and outline our plan moving forward.
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
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
Our current short-term goals for Matthew include:
Increasing reading fluency (accuracy, pace, and expression)
Strengthening comprehension through identifying main ideas and key details
Building confidence when answering questions about texts
Developing strategies to better understand and retain what he reads
Our overall goal remains to help Matthew become a confident and independent reader with strong fluency and comprehension skills.
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
Based on Matthewâ€™s progress, I recommend we continue with one 60-minute session per week through June 2026. This consistency will help reinforce key reading skills while supporting continued growth in confidence and comprehension.
Please let me know if there are any schedule updates or additional goals you would like us to focus on. I look forward to continuing to support Matthewâ€™s progress.
Best regards,
Madia B.
madia.banda@revolutionprep.com
+1 (704) 352-7601</t>
  </si>
  <si>
    <t>Dear Yuko,
Itâ€™s been great working with you and Kanoko over the past couple of months. As we prepare for Kanoko's upcoming official ACT, I wanted to share what weâ€™ve been working on so far and what to expect.
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
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
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
If you'd like to continue working together on achieving these goals, you can easily use this link to add the hours to your account today: https://my.revolutionprep.com/s/95o59tPvr5.
Please let me know if you have any questions or if there are any adjustments you would like to make to our plan. Iâ€™m also able to schedule a time to talk by phone if that would be helpful. I am happy to support Kanoko in her continued academic journey.
Best regards,
Cheyanne J.
cheyanne.jones@revolutionprep.com
+17193935674</t>
  </si>
  <si>
    <t>Dear Coraly,
I know this time of year is busy, and I appreciate you taking the time to review this email. As we continue the semester, I wanted to share an update on Amaliaâ€™s progress and outline our plan moving forward.
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
Amalia is also becoming more confident in translating written scenarios into mathematical expressions and equations. With guidance, she is learning to slow down, underline important details, and think through each step before solving.
Our current short-term goals for Amalia include:
* Strengthening her ability to interpret and break down word problems
* Improving accuracy in identifying the correct operations
* Building confidence with multi-step problem-solving
* Developing strategies for organizing work clearly and efficiently
Our overall goal remains to help Amalia become a confident and independent problem solver who can approach math word problems with strong reasoning skills.
For the remainder of the semester, our plan includes continued practice with a variety of word problem types, guided step-by-step problem solving, and strategies for identifying key information and setting up equations correctly.
Based on Amaliaâ€™s progress, I recommend we continue with two 30-minute session per week through June 2026. This consistency will help reinforce key problem-solving skills while supporting continued growth in accuracy and confidence.
Please let me know if there are any schedule updates or additional goals you would like us to focus on. I look forward to continuing to support Amaliaâ€™s progress.
Best regards,
Madia B.
madia.banda@revolutionprep.com
+1 (704) 352-7601</t>
  </si>
  <si>
    <t>Kason Thieu</t>
  </si>
  <si>
    <t>Dear Thuy,
I know this time of year is busy, and I appreciate you taking the time to review this email. As we continue the semester, I wanted to share an update on Kasonâ€™s progress and outline our plan moving forward.
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
Kason is also improving in his ability to answer inference-based questions. With support, he is learning to slow down, reread portions of the text when needed, and think more critically about what the author is implying.
Our current short-term goals for Kason include:
* Strengthening reading comprehension using grade-level passages
* Improving accuracy when identifying main ideas and supporting details
* Building confidence with inference-based questions
* Developing strategies for using text evidence to support answers
Our overall goal remains to help Kason become a more confident and independent reader who can effectively understand and analyze grade-level texts.
For the remainder of the semester, our plan includes continued guided reading practice, comprehension question strategies, and targeted support with inference and evidence-based responses.
Based on Kasonâ€™s progress, I recommend we continue with two 60-minute session per week through June 2026. This consistency will help reinforce key reading comprehension skills while supporting continued growth.
Please let me know if there are any schedule updates or additional goals you would like us to focus on. I look forward to continuing to support Kasonâ€™s progress.
Best regards,
Madia B.
madia.banda@revolutionprep.com
+1 (704) 352-7601</t>
  </si>
  <si>
    <t>Matthew Chan</t>
  </si>
  <si>
    <t>Dear George,
I know this time of year is busy, and I appreciate you taking the time to review this email. As we continue the semester, I wanted to share an update on Matthewâ€™s progress and outline our plan moving forward.
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
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
In addition, we have been introducing and reinforcing basic grammar concepts. Matthew is working on identifying nouns, adjectives, and verbs within sentences and is beginning to show a clearer understanding of how these word types function in writing.
Our current short-term goals for Matthew include:
* Strengthening recognition of sight words for improved fluency
* Improving decoding skills with short vowels and blended digraphs
* Building accuracy in identifying nouns, adjectives, and verbs
* Increasing independence when reading and sounding out unfamiliar words
Our overall goal remains to build a strong foundational literacy base so Matthew can become a confident and independent reader and writer.
For the remainder of the semester, our plan includes continued phonics instruction, sight word practice, and guided reading activities, along with targeted grammar exercises to reinforce parts of speech.
Based on Matthewâ€™s progress, I recommend we continue with one 60-minute session per week through June 2026. This consistency will help strengthen foundational skills and support continued growth in reading confidence and accuracy.
Please let me know if there are any schedule updates or additional goals you would like us to focus on. I look forward to continuing to support Matthewâ€™s progress.
Best regards,
Madia B.
madia.banda@revolutionprep.com
+1 (704) 352-7601</t>
  </si>
  <si>
    <t>Dear Stalha,
I know this time of year is busy, and I appreciate you taking the time to review this email. As we continue the semester, I wanted to share an update on Mahirahâ€™s progress and outline our plan moving forward.
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
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
We have also been focusing on authorâ€™s purpose and vocabulary in context. Mahirah is learning to identify why an author wrote a passage and is improving in using surrounding clues to determine the meaning of unfamiliar words.
Our current short-term goals for Mahirah include:
* Strengthening understanding of theme and how it develops in a text
* Improving character analysis and text-based evidence use
* Building accuracy with inference-based questions
* Enhancing understanding of authorâ€™s purpose
* Improving vocabulary-in-context skills
Our overall goal remains to ensure Mahirah feels confident and fully prepared for her 5th grade state reading exam.
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
Based on Mahirahâ€™s progress, I recommend we continue with one 60-minute session per week through June 2026 to maintain consistent preparation and support her growth leading into the exam.
Please let me know if there are any schedule updates or additional goals you would like us to focus on. I look forward to continuing to support Mahirahâ€™s progress.
Best regards,
Madia B.
madia.banda@revolutionprep.com
+1 (704) 352-7601</t>
  </si>
  <si>
    <t>Saijal Babitt</t>
  </si>
  <si>
    <t>Hi all,
Checking in with a progress update as weâ€™re getting closer to summer. Always happy to answer any questions or set up a time to chat!
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
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Itâ€™s been great working with Saijal this month, as always. Iâ€™ll see her this evening!
Julie B.
julie.byrom@revolutionprep.com
+15129250963</t>
  </si>
  <si>
    <t>Judah Stern</t>
  </si>
  <si>
    <t>Dear Miriam,
It has been great working with you and Judah over the past few weeks. As we prepare for Judah's upcoming official ACT, I wanted to share what weâ€™ve been working on so far and what to expect.
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
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Please let me know if you have any questions or if there are any adjustments you would like to make to our plan. Iâ€™m also able to schedule a time to talk by phone if that would be helpful. I am happy to support Judah in their continued academic journey.
Best regards,
Zack R.
zack.robertson@revolutionprep.com
+15098598579</t>
  </si>
  <si>
    <t>Katie Savitsky</t>
  </si>
  <si>
    <t>Dear Jane,
I hope you are having a great spring. It has been great working with you and Katie over the past couple of months. I wanted to reach out with a quick overview of the program so far and where itâ€™s headed.
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
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
Please let me know if you have any questions or if there are any adjustments you would like to make to our plan. Iâ€™m happy to schedule a time to talk by phone if that would be helpful. I look forward to supporting Katie in their continued academic journey.
Cheers,
Zack R.
zack.robertson@revolutionprep.com
+15098598579</t>
  </si>
  <si>
    <t>Dear Ujwal,
I hope you're having a wonderful Spring season! I wanted to share an update on Ishitha's excellent progress as she works through physics concepts in AP Physics 1.
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
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
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
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
If you'd like to continue working together on achieving these goals, you can redeem more credits through your Bright Horizon's portal. After you redeem your credits, you will receive an email from Revolution Prep to add the hours to your account.
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</si>
  <si>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Keira Saqui</t>
  </si>
  <si>
    <t>Hi Gloria, 
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
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
Overall, Keira is in a strong position to continue progressing toward her goal of 1400+. With continued targeted practiceâ€”especially in Reading &amp;amp; Writingâ€”and reinforcement of her pacing strategies, she has a clear and achievable path forward.
Keira mentioned pausing tutoring for AP exams, so please let me know if this is something you guys would like to do. If you have any questions, please let me know. 
Best,
Alexis B.
alexis.boucher@revolutionprep.com
+17544224388</t>
  </si>
  <si>
    <t>Tarik Khosla</t>
  </si>
  <si>
    <t>Hi Blair, 
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
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
Overall, Tarik is on a positive trajectory toward his goal of a 1300+ score. With continued focus on grammar consistency and maintaining his Math strengths, he is well-positioned for continued improvement leading into his upcoming exam.
With APUSH, we have come up with a clear study plan, and we will be transitioning to review after the April SAT. Please let me know if you have any questions. 
Best, 
Alexis B.
alexis.boucher@revolutionprep.com
+17544224388</t>
  </si>
  <si>
    <t>Finn Edwards</t>
  </si>
  <si>
    <t>Hi Erin, 
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
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
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
If possible, I recommend we add a second session for the next few weeks to make sure that the last bits of content are being covered, as it seems the teacher may be a bit behind. Please let me know if you need any help with this or have any questions. 
Best, 
Alexis B.
alexis.boucher@revolutionprep.com
+17544224388</t>
  </si>
  <si>
    <t>Hayden Hirsch</t>
  </si>
  <si>
    <t>Dear Ally,
Itâ€™s been great working with you and Hayden over the past couple of weeks. As we prepare for Hayden's upcoming official ACT, I wanted to share what weâ€™ve been working on so far and what to expect.
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
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
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
Please let me know if you have any questions or if there are any adjustments you would like to make to our plan. Iâ€™m also able to schedule a time to talk by phone if that would be helpful. I am happy to support Hayden in her continued academic journey.
Best regards,
Cheyanne J.
cheyanne.jones@revolutionprep.com
+17193935674</t>
  </si>
  <si>
    <t>Chase Moros</t>
  </si>
  <si>
    <t>Dear Barb,
I hope you are having a great spring. Itâ€™s been great working with you and Chase over the past couple of weeks. I wanted to reach out with a quick overview of the program so far and where itâ€™s headed.
I have seen significant improvements in Chase's application of study strategies, metacognition, and prioritization of tasks. He has shown consistent progress in refining his executive function skills, as evident in his efficiency while studying.
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
If you'd like to continue working together on achieving these goals, you can redeem more credits through your Bright Horizon's portal. After you redeem your credits, you will receive an email from Revolution Prep to add the hours to your account.
For homework, Chase needs to continue applying study strategies to prepare for his Economics test tomorrow. Here is the document we worked on today, should he want to use it to prepare. 
https://kami.app/avc-UnC-Jgi-bZP
Please let me know if you have any questions or if there are any adjustments you would like to make to our plan. Iâ€™m happy to schedule a time to talk by phone if that would be helpful. I look forward to supporting Chase in his continued academic journey.
Best regards,
Cheyanne J.
cheyanne.jones@revolutionprep.com
+17193935674</t>
  </si>
  <si>
    <t>Dear Marila,
I'm excited to reach out to celebrate Laura's amazing progress. Laura has worked diligently, and as a result, she has achieved a math score of 720 on her most recent practice test. I am so proud of Laura!
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
Please let me know if you have any questions. Iâ€™m happy to schedule a time to talk by phone if that would be helpful. I am always available to support Laura in her continued academic journey.
Best regards,
Cheyanne J.
cheyanne.jones@revolutionprep.com
+17193935674</t>
  </si>
  <si>
    <t>Isadora Diaz-Balonek</t>
  </si>
  <si>
    <t>Dear Amelia, 
I hope you are having a wonderful spring. Itâ€™s been such a pleasure working with you and Isadora over the past year. I wanted to touch base once again to share some of the progress weâ€™ve made thus far and outline my thoughts on the plan moving forward. 
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</si>
  <si>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Hunter Burke</t>
  </si>
  <si>
    <t>Hello Brian,
I wanted to share an update on Hunterâ€™s progress after working together for a little over three weeks and before his upcoming test date.
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
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
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
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
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
Please feel free to reach out if you have any questions.
Tim Schlotzhauer</t>
  </si>
  <si>
    <t>Hannah Steele</t>
  </si>
  <si>
    <t>Hi Betsy
I wanted to share an update on Hannahâ€™s progress now that we are about three weeks into working together and she has completed her first full practice test since we started.
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
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
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
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
My recommendation is to continue meeting twice per week for 1 hour leading up to her next test date, and I will provide another update as we get closer and make any adjustments if needed.
Hannah has been a lovely student to work with. She is engaged, motivated, and brings a great attitude to each session, which has made our work together both productive and enjoyable.
Please feel free to reach out if you have any questions.
Tim Schlotzhauer</t>
  </si>
  <si>
    <t>Zairah Farid</t>
  </si>
  <si>
    <t>Hi Team Zairah,
I hope youâ€™re having a great spring! Itâ€™s been great working with Zairah over the past couple of months. I wanted to touch base to share some of the progress weâ€™ve made so far and share my thoughts on the plan moving forward. 
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Please let me know if you have any questions or if there are any adjustments you would like to make to our plan. Iâ€™m happy to schedule a time to talk by phone if that would be helpful. I look forward to supporting Zairah in her continued academic journey. 
Gale H.
abigail.hermes@revolutionprep.com
+12169249507</t>
  </si>
  <si>
    <t>Cecilia Vin</t>
  </si>
  <si>
    <t>Hi, Todd,
Itâ€™s been great working with you and Ceci over the past couple of months. I wanted to touch base to share some of the progress weâ€™ve made so far and my thoughts on the plan moving forward. 
It has been a long-time goal of mine to get Ceci to become a regular reader, and I am very pleased that it finally seems to be working! She is now reading her independent reading book every week -- slowly, and not very much, but it's certainly a start! I believe that she is now fully "bought in" on the importance and benefits of reading, and she WANTS to want to read, which is already half the battle! I hope to see this positive trend continue. :)
I wrote last time that we would be switching our focus to grammar; Ceci is not yet at complete mastery of these topis, but I would say her skill level is now more "advanced" than "beginner"!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
In Math, Ceci continues to learn new topics such as the discriminant and exponential equations. She has recently begun regular mixed practice on an SAT Prep website that allows her to grade her own answers and therefore study her errors. She reports enjoying the work!
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
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
Based on these goals, I recommend continuing our current rhythm of 60 minutes/week. Please let me know if you have any questions or if there are any adjustments you would like to make to our plan. Iâ€™m happy to schedule a time to talk if that would be helpful. 
Thank you!
Maia</t>
  </si>
  <si>
    <t>Henry Frasca</t>
  </si>
  <si>
    <t>Good morning!
I am sending this message as a look ahead to what the program will look like for Henry. We had a great first session, and I really like working with him. 
In our first session, we worked on refreshing Henry on core strategies for the reading/writing section. He did well, but feels rusty.
In our coming sessions, we are going to focus on applying the strategies to more advanced questions. We'll begin with question specific strategies and move on to domain level reviews before having him take a practice test.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</si>
  <si>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Avery Diem</t>
  </si>
  <si>
    <t>Dear Kristen,
Itâ€™s been great working with you and Avery over the past couple of months. As we prepare for Avery's upcoming ACT, I wanted to share what weâ€™ve been working on so far and what to expect.
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
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All the best to Avery as she heads into this test! 
Please let me know if you have any questions or if there are any adjustments you would like to make to our plan. Iâ€™m also able to schedule a time to talk by phone if that would be helpful. I am happy to support Avery in her continued academic journey.
Best,
Carina S.
carina.shanahan@revolutionprep.com
+15702932582</t>
  </si>
  <si>
    <t>Zayba Zafar</t>
  </si>
  <si>
    <t>Hi Zayba and ElaineMaria,
I hope you are having a great spring. It has been wonderful working with you and Zayba over the past several months, and I wanted to reach out with an update on her progress and an overview of our plan moving forward.
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
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
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
**Velocity Recommendation and Plan for Program Hours:**  
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
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
Please feel free to reach out if you have any questions about this plan or would like to discuss it further. I am happy to schedule a phone call if that would be helpful. I look forward to continuing to support Zayba and resuming our work together as we get closer to her test date.
video link of conversation: https://revolutionprep.zoom.us/rec/play/bHthUJDaPRkTdeEmlVCSVPihyXO_oGTyEd8DQqlDMODQowO3dJSAwDawhb5iX74OBYLd4mb_S7YxrGxq.hW3gwDc9sKNLXCAb
Warm regards,  
Diana H.
diana.hoyer@revolutionprep.com
+12106391241</t>
  </si>
  <si>
    <t>Tali Yazdian</t>
  </si>
  <si>
    <t>Hi Afsoun!
It was great catching up with you over the phone. I wanted to reiterate our plan and talking points in writing to confirm that we're on theÂ same page and have a point of reference for Tali's progress during our call next month.Â 
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
To reach these goals,Â I recommend we continue our velocity of at least one 60-minute session per week, with extra sessions for academic support as needed. Tali currently has 4 unscheduled hours in their account and 5 scheduled sessions left with me ending 5/3.Â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t>
  </si>
  <si>
    <t>Sebastian Jones</t>
  </si>
  <si>
    <t>Hello,
I hope you are well! This is just a brief update going over how tutoring has been!
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
As far as hours go, we are down to 2.5 remaining hours. I think the way we've been using the hours has made sense for Sebastian, so I trust that he'll schedule out sessions if and when he needs them again.
Also, congrats to Sebastian on being confirmed for Fairfield (if I'm not mistaken)!! That is awesome. He's gonna kill it in college!
That is about all I have for today! If you have any questions or thoughts on any of this, please do let me know!
Have a great week,
- Sonja
Sonja T.
sonja.tomasko@revolutionprep.com
+16514284271</t>
  </si>
  <si>
    <t>Aryan Mundru</t>
  </si>
  <si>
    <t>Dear Sivakanth, 
It was great seeing you this week and I hope you are having a great Spring so far! Itâ€™s been wonderful working with you and Aryan over the past couple of months, and I wanted to touch base to share some of the progress weâ€™ve made recently. 
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Please let me know if you have any questions or if there are any adjustments you would like to make to our plan. Iâ€™m happy to schedule a time to talk by phone if that would be helpful. I look forward to supporting Aryan in his continued academic journey. 
Best wishes, 
Kailot Harris 
 Kailot H.
kailot.harris@revolutionprep.com
+16674150151</t>
  </si>
  <si>
    <t>Laasya Kanneganti</t>
  </si>
  <si>
    <t>Dear Rama Krishna, 
I hope you are having a great Spring! Itâ€™s been great working with you and Laasya over the past couple of months. I wanted to touch base to share some of the progress weâ€™ve made recently and share my thoughts on the plan moving forward. 
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Please let me know if you have any questions or if there are any adjustments you would like to make to our current plan. Iâ€™m happy to schedule a time to talk by phone if that would be helpful. I look forward to supporting Laasya in her continued academic journey. 
Best wishes, 
Kailot Harris 
Kailot H.
kailot.harris@revolutionprep.com
+16674150151</t>
  </si>
  <si>
    <t>Dear Alexa and Amanda,
I hope you are both having a great week. Itâ€™s been great working with you both over the past three weeks. I wanted to touch base to share some of the progress weâ€™ve made so far and share my thoughts on the plan moving forward.
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
Our current goals for Alexa include maintaining these gains and continuing to refine her accuracy and efficiency. The overall goal remains achieving a 34 composite score on the ACT.
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
Please let me know if you have any questions or if there are any adjustments you would like to make to our plan. Iâ€™m happy to schedule a time to talk by phone if that would be helpful. I look forward to supporting Alexa in her continued academic journey.
Thank you and stay safe,
Myles O.
myles.oldroyd@revolutionprep.com
+15304434701</t>
  </si>
  <si>
    <t>Drew Harris</t>
  </si>
  <si>
    <t>Dear Kristin,
It has been great working with you and Drew over the past few weeks. As we prepare for Drew's upcoming official ACT, I wanted to share what weâ€™ve been working on so far and what to expect.
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
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
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
Best regards,
Zack R.
zack.robertson@revolutionprep.com
+15098598579</t>
  </si>
  <si>
    <t>Dear Tatum and Elizabeth,
I hope you are both having a great week. Itâ€™s been great working with you both over the past month and a half. I wanted to touch base to share some of the progress weâ€™ve made so far and share my thoughts on the plan moving forward.
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
Our current goals for Tatum include continuing to strengthen accuracy and efficiency across sections as she prepares for her upcoming test. The overall goal remains achieving a 34 composite score.
Please let me know if you have any questions or if there are any adjustments you would like to make to our plan. Iâ€™m happy to schedule a time to talk by phone if that would be helpful. I look forward to supporting Tatum in her continued academic journey.
Thank you and stay safe,
Myles O.
myles.oldroyd@revolutionprep.com
+15304434701</t>
  </si>
  <si>
    <t>Dear Margot,
It has been great working with you and AJ over the past couple weeks. As we prepare for AJ's upcoming official ACT, I wanted to share what weâ€™ve been working on so far and what to expect.
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
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
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
Best regards,
Zack R.
zack.robertson@revolutionprep.com
+15098598579</t>
  </si>
  <si>
    <t>Arjun Devineni</t>
  </si>
  <si>
    <t>Dear Bharat,Â 
I hope you are having a great spring. I've enjoyed working with Arjun and you the past couple of months. I wanted to reach out and share with you the progress we have made.
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
I recommend we continue with our 60 minute lessons twice a week.Â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</si>
  <si>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Oliver Ridder</t>
  </si>
  <si>
    <t>Hi Sara, 
Happy Spring! Below is an update on Oliverâ€™s SAT prep followed by my recommendations for the future. Just to confirm, is Oliver planning on both the May 2nd and June 6th SATs, or just May? 
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
Also, I will be asking Oliver to take a practice test asap. Iâ€™d like him to complete two practice tests before the May 2nd SAT.
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Thanks for reading! Iâ€™d be happy to discuss any of this further on the phone if youâ€™d like. Itâ€™s been a pleasure working with you both and I look forward to continuing to help Oliver work toward his goals. 
Have a great rest of your week!
Best,
Daniel Severanceâ€¨Professional Tutor, Revolution Prepâ€¨daniel.severance@revolutionprep.com | www.revolutionprep.comâ€¨Customer Service: 877-738-7737 | Direct Line: 269-303-9396â€¨Better Results. Less Stress.</t>
  </si>
  <si>
    <t>Preston Lee</t>
  </si>
  <si>
    <t>Dear Judy,
Itâ€™s been great working with you and Preston over the past couple of months. As we prepare and reflect on Prestonâ€™s recent ACT exam, I wanted to share some updates and insights into his progress and what this test represents moving forward.
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
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
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
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
Please let me know if you have any questions or if there are any adjustments you would like to make to our plan. Iâ€™m also able to schedule a time to talk by phone if that would be helpful. I am happy to support Preston in his continued academic journey.
Best regards,
Megan
Megan O.
megan.osgood@revolutionprep.com
+12077140045</t>
  </si>
  <si>
    <t>Carmyn Miller</t>
  </si>
  <si>
    <t>Dear Dee,
I know this time of year is busy, and I appreciate you taking the time to review this email. As we continue the semester, I wanted to share an update on Carmynâ€™s progress and outline our plan moving forward.
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
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
Our current short-term goals for Carmyn include:
* Strengthening factoring skills and recognizing different factoring patterns
* Improving accuracy when simplifying and working with radicals
* Building confidence in graphing functions and interpreting graphs
* Developing stronger problem-solving strategies for multi-step algebra problems
Our overall goal remains to build a strong foundation in algebra so Carmyn can confidently approach more advanced concepts and improve overall performance.
For the remainder of the semester, our plan includes continued practice with factoring, radicals, and graphing functions, along with mixed review to reinforce retention and strengthen her ability to apply concepts independently.
Based on Carmynâ€™s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Carmynâ€™s progress.
Best regards,
Madia B.
madia.banda@revolutionprep.com
+17043527601</t>
  </si>
  <si>
    <t>Claire Seeds</t>
  </si>
  <si>
    <t>Dear Jonathon,
I know this time of year is busy, and I appreciate you taking the time to review this email. As we continue the semester, I wanted to share an update on Claireâ€™s progress and outline our plan moving forward.
Over the past several sessions, Claire has been working on Geometry concepts with a focus on circles, properties of parallelograms, and triangles. She is making steady progress in her ability to apply key theorems and identify relationships within geometric figures.
Claire has been strengthening her understanding of circles, including recognizing key components such as chords, radii, and arcs, and using these properties to solve problems. She is also improving in her ability to apply circle-related reasoning when analyzing diagrams.
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
Our current short-term goals for Claire include:
* Strengthening understanding of circle properties (chords, arcs, and related angles)
* Improving accuracy when applying properties of parallelograms
* Building confidence in solving triangle-based geometry problems
* Developing stronger skills in analyzing diagrams and identifying geometric relationships
Our overall goal remains to build a strong conceptual understanding of Geometry so Claire can confidently apply geometric theorems and reasoning in more complex problem-solving situations.
For the remainder of the semester, our plan includes continued practice with circles, parallelograms, and triangles, along with guided problem-solving and diagram analysis to reinforce understanding and accuracy.
Based on Claireâ€™s progress, I recommend we continue with one -two 60-minute session per week through June 2026. This consistency will help reinforce key Geometry concepts while supporting continued growth in confidence and problem-solving skills.
Please let me know if there are any schedule updates or additional goals you would like us to focus on. I look forward to continuing to support Claireâ€™s progress.
Best regards,
Madia B.
madia.banda@revolutionprep.com)
+1 (704) 352-7601</t>
  </si>
  <si>
    <t>Louis Reed</t>
  </si>
  <si>
    <t>Dear Claire, 
I hope you are having a wonderful spring. Itâ€™s been such a pleasure working with you and Louis over the past year. I wanted to touch base once again to share some of the progress weâ€™ve made thus far and outline my thoughts on the plan moving forward. 
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</si>
  <si>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Zidahn Kazi</t>
  </si>
  <si>
    <t>Dear Heena,
I hope you are having a great spring. Itâ€™s been great working with you and Zidahn over the past couple of months. I wanted to touch base to share some of the progress weâ€™ve made so far and share my thoughts on the plan moving forward.
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
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
Please let me know if you have any questions or if there are any adjustments you would like to make to our plan. Iâ€™m happy to schedule a time to talk by phone if that would be helpful. I look forward to supporting Zidahn in his continued academic journey.
Best regards,
James F.
james.falconer@revolutionprep.com
+12076156458</t>
  </si>
  <si>
    <t>Vihaan Sarasam</t>
  </si>
  <si>
    <t>Dear Aruna,
I hope you are having a great spring. Itâ€™s been great working with you and Vihaan over the past couple of months. I wanted to touch base to share some of the progress weâ€™ve made so far and share my thoughts on the plan moving forward.
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
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</si>
  <si>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Amelia Liu</t>
  </si>
  <si>
    <t>Dear Irene,
I hope you're having a warm and wonderful Spring season filled with new growth and nourishment! I wanted to share an update on Amelia's excellent progress as she prepares for her April 16th ACT exam.
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
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
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
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
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</si>
  <si>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Presley Galle</t>
  </si>
  <si>
    <t>Hi Matt,
I hope you're doing well! It's been a bit since Presley's last progress update, so I wanted to keep you updated on what we've been working on and his progress so far. 
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Please let me know if you have any questions or suggestions! I'm always happy to hop on a phone call to discuss Presley's progress. 
Best, 
Camryn T.
camryn.to@revolutionprep.com
+15622044474</t>
  </si>
  <si>
    <t>Chase Gong</t>
  </si>
  <si>
    <t>Dear Elaine,
I hope you are having a great spring. Itâ€™s been great working with you and Chase over the past couple of months. I wanted to reach out with a quick overview of the program so far and where itâ€™s headed.
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
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Chase in his continued academic journey.
Best regards,
Tyler H.
tyler.henry@revolutionprep.com
+18596974650</t>
  </si>
  <si>
    <t>Shantanav Ghose</t>
  </si>
  <si>
    <t>Dear Shantanu,
I hope you are having a great spring season. Itâ€™s been great working with you and Shantanav over the past couple of months. I wanted to reach out with a quick overview of the program so far and where itâ€™s headed.
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
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Shantanav in his continued academic journey.
Best regards,
Tyler H.
tyler.henry@revolutionprep.com
+18596974650</t>
  </si>
  <si>
    <t>Alysia Brezai</t>
  </si>
  <si>
    <t>Dear Liviu,
I hope you are having a great spring season. Itâ€™s been great working with you and Alysia over the past couple of months. I wanted to reach out with a quick overview of the program so far and where itâ€™s headed.
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
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Alysia in her continued academic journey.
Best regards,
Tyler H.
tyler.henry@revolutionprep.com
+18596974650</t>
  </si>
  <si>
    <t>Kylan Shah</t>
  </si>
  <si>
    <t>Dear Purvi,
I hope you are having a great spring season. Itâ€™s been great working with you and Kylan over the past couple of months. I wanted to reach out with a quick overview of the program so far and where itâ€™s headed.
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
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Best regards,
Tyler H.
tyler.henry@revolutionprep.com
+18596974650</t>
  </si>
  <si>
    <t>Yaswanth Doddapaneni</t>
  </si>
  <si>
    <t>Dear Nireekshna,
I hope you are having a great Spring season. Itâ€™s been great working with you and Yaswanth over the past couple of months. I wanted to reach out with a quick overview of the program so far and where itâ€™s headed.
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
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Yaswanth in his continued academic journey.
Best regards,
Tyler H.
tyler.henry@revolutionprep.com
+18596974650</t>
  </si>
  <si>
    <t>Anika Kashyap</t>
  </si>
  <si>
    <t>Dear Anurag,
I hope you are having a great spring season. Itâ€™s been great working with you and Anika over the past couple of months. I wanted to reach out with a quick overview of the program so far and where itâ€™s headed.
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
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Anika in her continued academic journey.
Best regards,
Tyler H.
tyler.henry@revolutionprep.com
+18596974650</t>
  </si>
  <si>
    <t>Isabella Almanza</t>
  </si>
  <si>
    <t>Dear Rodolfo, 
I hope you are doing well and having a great start to April. Itâ€™s been great working with you and Isabella over the past couple of months. I wanted to share an update on the progress weâ€™ve made and outline the plan moving forward.
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
Moving forward, we will begin working on annotating reading passages and using the iCARE strategy to answer questions more effectively. Our short-term goal is to strengthen her algebra skills, while the long-term goal remains achieving a 22 on the ACT.
Based on Isabellaâ€™s progress and the goals we are working toward, I recommend increasing our velocity to two 60-minute sessions per week. This will provide more consistent practice and help reinforce both Math and English strategies.
Please let me know if you have any questions or would like to discuss anything further. Iâ€™m happy to schedule a time to talk if that would be helpful. I look forward to continuing to support Isabella in reaching her goals.
Best regards, 
Brandon L.
brandon.lora@revolutionprep.com
+13528187694</t>
  </si>
  <si>
    <t>Elizabeth Newman</t>
  </si>
  <si>
    <t>Dear Lori,
I hope your April is off to a great start. Itâ€™s been great working with you and Elizabeth over the past couple of months. I wanted to touch base to share some of the progress weâ€™ve made so far and share my thoughts on the plan moving forward.
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
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Elizabeth in her continued academic journey.
Best regards,
Brandon L.
brandon.lora@revolutionprep.com
+13528187694</t>
  </si>
  <si>
    <t>Bren Hrobsky</t>
  </si>
  <si>
    <t>Dear Kate,
I hope your April is off to a great start. Itâ€™s been great working with you and Bren over the past couple of months. I wanted to touch base to share some of the progress weâ€™ve made so far and share my thoughts on the plan moving forward.
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
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
Please let me know if you have any questions or if there are any adjustments you would like to make to our plan. Iâ€™m happy to schedule a time to talk by phone if that would be helpful. I look forward to supporting Bren in her continued academic journey.
Best regards,
Brandon L.
brandon.lora@revolutionprep.com
+13528187694</t>
  </si>
  <si>
    <t>Dear Katie,
Itâ€™s been great working with you and Lily over the past couple of months. As we reflect on Lilyâ€™s two recent ACT exams, I wanted to share some updates on her progress and what to expect as we await results.
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
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
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
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
Please let me know if you have any questions or if there are any adjustments you would like to make to our plan. Iâ€™m also able to schedule a time to talk by phone if that would be helpful. I am happy to support Lily in her continued academic journey.
Best regards,
Megan
Megan O.
megan.osgood@revolutionprep.com
+12077140045</t>
  </si>
  <si>
    <t>Luke O'Brien</t>
  </si>
  <si>
    <t>Hi Lisa-Adelle,
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
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
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
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
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
Our next session is on Sunday, 12 April, at 3:00 PM CDT.
Please contact me if you have any questions or updates, and good luck on the practice exam!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</si>
  <si>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Will Perrine</t>
  </si>
  <si>
    <t>Hi Chandra,
It was great meeting with Will this week. Here is our parent update video: https://revolutionprep.zoom.us/rec/play/UgDw2c8CinAhK9Iqu4oh9Um5pT64y6l2kkE5ORedoHVAFKKkyo5qdo-xmmZNh8O1HrDNAhDF8GAqGaix.2EYlic2S3po1d8YT I also wanted to share an update on Willâ€™s progress over the past few weeks.
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
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
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
From an executive functioning standpoint, our primary focus is helping Will consistently follow his Google Doc plan and submit assignments on time. I will continue to check in periodically to ensure assignments are being completed and turned in as expected.
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
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
We will continue with our three one-hour sessions each week, focusing on strengthening Willâ€™s consistency with completing and turning in assignments, as well as refining his study strategies for Geometry, Biology, and his other classes.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</si>
  <si>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Ainsley Mulligan</t>
  </si>
  <si>
    <t>Hi Ainsley and Kate,
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
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
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
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
To support this, all materials will be centralized in a OneNote hub, which will include:
   - Unit summaries and cheat sheets (Fiveable)
   - Practice questions and past AP-style items (CrackAP)
   - Vocabulary development (Quizlet)
   - Full content review and practice exams (Barronâ€™s)
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
In our sessions, we will:
   - Systematically work through AP Euro units, beginning with Unit 1 and progressing chronologically
   - Reinforce key themes (political, economic, social, cultural developments)
   - Practice multiple-choice strategies and stimulus-based analysis
   - Gradually incorporate FRQs, SAQs, and DBQs as we approach the exam
As we get closer to testing, we will likely increase session frequency slightly and incorporate timed practice to ensure Ainsley is comfortable with pacing and exam conditions.
Overall, Ainsley is in a strong position to achieve her goal of a 4 or 5 on the AP Euro exam. With consistent effort and our current plan, I am very confident in her ability to close content gaps and perform at a high level.
Please let me know if there are any specific goals, concerns, or scheduling adjustments you would like to discuss. I am very excited to continue working with Ainsley and support her through this process :)
Thanks!
Cara 
Cara R.
cara.mclaughlin@revolutionprep.com
+16056596774</t>
  </si>
  <si>
    <t>Holly Benton</t>
  </si>
  <si>
    <t>Hi Holly and Yvette,
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
At this time, Holly has 9 hours remaining with 2 unscheduled, which gives us a great opportunity to be strategic with scheduling. I would like to work with you to schedule those final two sessions before her test date in May to maximize retention and confidence going into the exam.
We have completed a full review of Hollyâ€™s 12SD practice test and used it to identify key areas for refinement. Over the next two sessions, I would like to focus on targeted concept review to strengthen performance in the areas that will yield the greatest score improvement.
For Reading &amp;amp; Writing, we will focus on:
   - Words in Context (precision in meaning and usage)
   - Rhetorical Synthesis (connecting ideas across passages)
   - Punctuation and grammar rules in more complex sentence structures
For Math, we will focus on:
   - Effective and consistent use of Desmos as a primary problem-solving tool
   - Foundational trigonometry (SOHCAHTOA and triangle relationships)
Following these two sessions, I would like Holly to take Bluebook Practice Test 4. This will provide an accurate measure of her current performance and help us make any final adjustments before her official test.
Overall, Holly is in a strong position. Our focus now is refinement, reinforcement, and increasing practice test exposure to ensure consistency under timed conditions. Please let me know your availability so we can schedule the final sessions.
I am very excited about Hollyâ€™s progress and confident in her continued growth :)
Thanks!
Cara
Cara R.
cara.mclaughlin@revolutionprep.com
+16056596774</t>
  </si>
  <si>
    <t>Maddox Hinze</t>
  </si>
  <si>
    <t>Hi Brenda and Maddox,
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
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
Learning Structure &amp;amp; Resources:
We will primarily be using the Komm Mit textbook, with Treffpunkt Deutsch as a supplementary resource. Maddoxâ€™s Google Classroom contains PDFs of all textbooks and workbooks, links to all online platforms, and all necessary login information.
Key platforms we will use include Lingolia for grammar instruction and structured practice, Conjuguemos for verb conjugation, spelling, and reinforcement through games and quizzes, and Quizlet for vocabulary memorization and review.
While much of the work is digital, I strongly encourage handwritten practice. Maddox can print worksheets or complete writing tasks by hand and submit photos, as writing significantly improves retention.
Teaching Approach &amp;amp; Expectations:
Language acquisition requires active memorization and repetition. As I tell all students, I cannot memorize for them. (Believe me I wish I could!) So memorization and practice ultimately depends on the student. 
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
Course Outline (Beginner German):
We are currently working on foundational skills, including introductions, basic conversational phrases, and core vocabulary. We will continue building this vocabulary while beginning present tense verb conjugation, starting with the verb sein, and developing basic sentence structure.
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
As Maddox progresses, we will incorporate reading, listening, speaking, and writing practice. Sessions will primarily focus on grammar and understanding structure, while periodically shifting to speaking, reading, or listening-focused work.
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
Additionally, we will incorporate cultural learning through short readings, videos, and discussion. I also believe it is important to learn both standard German and common slang, as both are relevant in real-world communication.
As Maddox progresses, and if you are comfortable, I can occasionally bring in my friends, who are native German speakers, to join sessions. This provides valuable conversational practice, exposure to different accents, and additional cultural context.
Progress Tracking:
I assess progress using the CEFR (Common European Framework of Reference) scale and have structured assessments available to track growth over time.
Moving Forward:
We will maintain our current session velocity of two times per week and focus on daily practice to reinforce learning and improve retention.
I am truly looking forward to continuing this work with Maddox. My background in linguistics, translation, and interpretation makes this not just my profession, but something I love teaching :)
Please feel free to share any short- or long-term goals, including travel or specific language needs, so I can tailor instruction accordingly! If you have any suggestions or changes for the teaching plan please feel free to share them!
Iâ€™m excited to help Maddox succeed in German!
Thanks :)
Cara 
Cara R.
cara.mclaughlin@revolutionprep.com
+16056596774</t>
  </si>
  <si>
    <t>Najia Akhzarati</t>
  </si>
  <si>
    <t>Dear Susan,
I hope you are having a great spring season. Itâ€™s been great working with you and Najia over the past couple of months. I wanted to reach out with a quick overview of her progress so far.
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
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
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
Najia also shared that she is planning to take Geometry over the summer. I would be happy to continue supporting her with two sessions per week during that time to help her stay on track and build a strong foundation in the course.
Please let me know if you have any questions or if there are any adjustments you would like to make to our plan. Iâ€™m happy to schedule a time to talk by phone if that would be helpful. I look forward to supporting Najia in her continued academic journey.
Best regards,
Ana H.
ana.heiser@revolutionprep.com
+14695703730</t>
  </si>
  <si>
    <t>Luke Jordan</t>
  </si>
  <si>
    <t>Dear Team Luke,
I wanted to share an update on Lukeâ€™s continued progress as we move through the spring semester. He has been doing an excellent job maintaining focus and consistency, and the structure weâ€™ve built together is clearly paying off.
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
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
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
Recommended Plan Moving Forward
Continue with 6 hours of instruction per week, which is already scheduled through June
Progress steadily through the remaining Geometry curriculum, with continued emphasis on multi-step reasoning and application
Maintain focus on grammar, writing clarity, and reading comprehension, integrating these skills into all English work
Begin aligning completed coursework with NYS diploma requirements once finalized, to ensure everything remains on track
Reinforce retention through consistent review and cumulative practice across both subjects
At this point, no major changes are neededâ€”Luke is on a very strong trajectory. The current schedule allows us to move at an appropriate pace, revisit concepts when needed, and ensure that nothing is rushed or overlooked.
Luke continues to be a pleasure to work with. He is engaged, hardworking, and increasingly confident in his abilities. With the structure we have in place and his continued effort, Iâ€™m confident he will finish the semester in a very strong position academically.
Please feel free to reach out with any questions or updates!
Warm regards,
Sean U.
sean.ulfik@revolutionprep.com
+18455412219</t>
  </si>
  <si>
    <t>Isabella Kasper</t>
  </si>
  <si>
    <t>Hi Catherine,
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
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
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
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
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
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
Our next session is on Tuesday, 14 April, at 4:30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</si>
  <si>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Teya Ozgen</t>
  </si>
  <si>
    <t>Dear Tiffany, 
I hope you are having a great spring. It's been great working with you and Teya over the past couple of months. I wanted to reach out with a quick overview of the program so far and where it's headed. 
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Please let me know if you have any questions or would like to make any adjustments to our plan. I'm happy to schedule a phone call if that would be helpful. I look forward to supporting Teya in their continued academic journey. 
Best regards, 
Karleigh A.
karleigh.arrington@revolutionprep.com
+15705786904</t>
  </si>
  <si>
    <t>Dear Team Chaz,
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
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
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
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
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
Recommendations and Next Steps:
Continue three 60-minute sessions per week through the June SAT
Schedule and complete a full-length SAT practice test as soon as possible
Begin taking practice tests every two weeks to build endurance and gather data
Maintain focus on grammar, transitions, and reading comprehension strategies
Ensure sessions are scheduled consistently each week to avoid gaps in preparation
Chaz has done a great job staying engaged and rebuilding his foundation. With consistent scheduling and the addition of regular practice tests, Iâ€™m confident we can translate that effort into measurable score improvement over the next couple of months.
Warm regards,
Sean U.
sean.ulfik@revolutionprep.com
+18455412219</t>
  </si>
  <si>
    <t>Lylah Burrage</t>
  </si>
  <si>
    <t>Dear Jen, 
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Please let me know if you have any questions or would like to make any adjustments to our plan. I'm happy to schedule a phone call if that would be helpful. I am excited to continue supporting Lylah in reaching their goals. 
Best regards, 
Karleigh A.
karleigh.arrington@revolutionprep.com
+15705786904</t>
  </si>
  <si>
    <t>Sophie Fransen</t>
  </si>
  <si>
    <t>Dear Michael and Stacey,
I hope you are having a great spring season. Itâ€™s been great working with you and Sophie over the past couple of months. I wanted to touch base to share some of the progress weâ€™ve made so far and share my thoughts on the plan moving forward.
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
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
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
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With the AP exam around the corner, increasing session velocity to two times per week can ensure Sophie enters the exam confident. I recommended adding the below to your account to ensure we stay on track.
â€¢ 5 Hours of Distinguished Tutoring for Sophie Fransen with Megan Osgood
If you'd like to continue working together on achieving these goals, you can easily use this link to add these hours to your account today: https://my.revolutionprep.com/s/nVu0H2gypN.
Please let me know if you have any questions or if there are any adjustments you would like to make to our plan. Iâ€™m happy to schedule a time to talk by phone if that would be helpful. I look forward to supporting Sophie in her continued academic journey.
Best regards,
Megan
Megan O.
megan.osgood@revolutionprep.com
+12077140045</t>
  </si>
  <si>
    <t>Huntley Machen</t>
  </si>
  <si>
    <t>Hi Dusty,
Itâ€™s been a pleasure working with Huntley, and I wanted to reach out with a quick update on how well heâ€™s doing this spring.
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
To keep this momentum going as we approach the end of the school year, I have two main recommendations:
 Consistency: Continuing to celebrate and reinforce the habits that got him to this "A" grade. Quite a few of my young male students can let their guard down after they see some good success, so we want to make sure that his grade doesn't slip.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Best regards,
Christian C.
christian.collins@revolutionprep.com
+13035190358</t>
  </si>
  <si>
    <t>Caroline Hoover</t>
  </si>
  <si>
    <t>Dear Elizabeth,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
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
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I suggest adding the below to your account to ensure we stay on track throughout the AP exam and future ACT exams. 
â€¢ 12 Hours of Distinguished Tutoring for Caroline Hoover with Megan Osgood
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Caroline in her continued academic journey.
Best regards,
Megan
Megan O.
megan.osgood@revolutionprep.com
+12077140045</t>
  </si>
  <si>
    <t>Natalie Haghdoust</t>
  </si>
  <si>
    <t>Dear Raza and Mellie,
I hope you are having a great spring season. Itâ€™s been great working with you and Natalie over the past couple of months. I wanted to touch base to share some of the progress weâ€™ve made so far and share my thoughts on the plan moving forward.
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
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
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
I recommend adding the below to your account to ensure we stay on track.
â€¢ 5 Hours of Distinguished Tutoring for Natalie Haghdoust with Megan Osgood
If you'd like to continue working together on achieving these goals, you can easily use this link to add these hours to your account today: https://my.revolutionprep.com/s/89IEARUQRW.
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
Please let me know if you have any questions or if there are any adjustments you would like to make to our plan. Iâ€™m happy to schedule a time to talk by phone if that would be helpful. I look forward to supporting Natalie in her continued academic journey.
Best regards,
Megan
Megan O.
megan.osgood@revolutionprep.com
+12077140045</t>
  </si>
  <si>
    <t>Dear Polly,
Itâ€™s been great working with you and Ella over the past couple of months. As we prepare for Ella's upcoming ACT, I wanted to share some updates and information about what to expect.
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
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
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
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
Please let me know if you have any questions or if there are any adjustments you would like to make to our plan. Iâ€™m also able to schedule a time to talk by phone if that would be helpful. I am happy to support Ella in her continued academic journey.
Best regards,
Megan
Megan O.
megan.osgood@revolutionprep.com
+12077140045</t>
  </si>
  <si>
    <t>Chloe Hill</t>
  </si>
  <si>
    <t>Dear Stacy,
I hope you are having a great spring season. Itâ€™s been great working with you and Chloe over the past couple of months. I wanted to reach out with a quick overview of the program so far and where itâ€™s headed.
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
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
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
Chloe currently has 10 unscheduled hours on her account, which can be used over the summer to begin preparing for the SAT if you'd like! This will allow us to transition into SAT-focused work and build early familiarity with key math concepts and test-taking strategies.
Please let me know if you have any questions or if there are any adjustments you would like to make to our plan. Iâ€™m happy to schedule a time to talk by phone if that would be helpful. I look forward to supporting Chloe in her continued academic journey.
Best regards,
Ana H.
ana.heiser@revolutionprep.com
+14695703730</t>
  </si>
  <si>
    <t>Dear Michael,
I hope you are having a great spring. Itâ€™s been great working with you and Jin over the past couple of months. I wanted to touch base to share some of the progress weâ€™ve made so far and share my thoughts on the plan moving forward.
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
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
Please let me know if you have any questions or if there are any adjustments you would like to make to our plan. Iâ€™m happy to schedule a time to talk by phone if that would be helpful. I look forward to supporting Jin in his continued academic journey.
Best regards,
James F.
james.falconer@revolutionprep.com
+12076156458</t>
  </si>
  <si>
    <t>Raider Agan</t>
  </si>
  <si>
    <t>Hello Shana,
I hope this message finds you doing well! I wanted to share a brief update on Raiderâ€™s progress.
Strengths:
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
In Math, Raider is demonstrating strong progress with geometry, algebra, and problem-solving/data analysis. He is building confidence in applying mathematical concepts and working through multi-step problems more effectively.
Areas of Focus:
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
In Math, we will focus on setting up equations more consistently, strengthening advanced math concepts, refining geometry skills, and using the Desmos calculator more strategically to improve efficiency and accuracy.
Raider is making strong progress, and improving consistency and attention to detail will be key for continued score growth.
Next Steps:
We will continue reinforcing high-yield strategies, strengthening foundational concepts, and building Raiderâ€™s confidence as he prepares for upcoming SAT opportunities.
Session Structure &amp;amp; Frequency:
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Revolution Prep Practice Test: 990 (470 Reading &amp;amp; Writing, 520 Math)
Bluebook Practice Test #7: 1060 (500 Reading &amp;amp; Writing, 560 Math)
Bluebook Practice Test #9: 1260 (590 Reading &amp;amp; Writing, 670 Math)
Raider is making encouraging progress, and I am proud of his effortâ€”especially the significant score increase across recent practice tests. With continued focus, I am confident he will continue to improve his scores.
Please feel free to reach out with any questions or to discuss next steps!
Kind regards,
Jimmy,
Jimmy W.
jimmy.works@revolutionprep.com
+14109266111</t>
  </si>
  <si>
    <t>Dear Thanyanee,
I hope you are having a great day! I wanted to touch base regarding Brooklyn's recent attendance and participation in our tutoring sessions.
Firstly, I have seen significant improvements in Brooklyn's reading comprehension skills. She has shown consistent progress in identifying main ideas and picking out details from passages, and this progress is commendable.
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
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
Please let me know if you have any questions or if there are any adjustments you would like to make to our plan. Iâ€™m happy to schedule a time to talk by phone if that would be helpful. I am here to support Brooklyn and ensure she has the best possible chance to succeed.
Best regards,
James F.
james.falconer@revolutionprep.com
+12076156458</t>
  </si>
  <si>
    <t>Dear Thanyanee,
I hope you are having a great day! I wanted to touch base regarding Ava's recent attendance and participation in our tutoring sessions.
Firstly, I have seen significant improvements in Ava's editing and punctuation skills. She has shown consistent progress in understanding how to use commas and transition words, and this progress is commendable.
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
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
Please let me know if you have any questions or if there are any adjustments you would like to make to our plan. Iâ€™m happy to schedule a time to talk by phone if that would be helpful. I am here to support Ava and ensure she has the best possible chance to succeed.
Best regards,
James F.
james.falconer@revolutionprep.com
+12076156458</t>
  </si>
  <si>
    <t>Robert Russell</t>
  </si>
  <si>
    <t>Hello Michael,
I hope this message finds you doing well! I wanted to share a brief update on Robertâ€™s progress.
Strengths:
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
In Math, Robert is demonstrating solid progress with interpreting word problems involving linear, quadratic, and exponential relationships. He is building confidence in setting up problems and applying the appropriate mathematical concepts.
Areas of Focus:
We must continue to work on transitions, central ideas and details, and words in context questions in the Reading &amp;amp; Writing section. Additional focus areas include interpreting textual evidence, avoiding half-truth answer choices, and strengthening overall comprehension accuracy.
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
Robert is making steady progress, and improving consistency and precision will be key to continued score growth.
Next Steps:
We must continue reinforcing high-yield strategies, strengthening foundational reading and math concepts, and building Robertâ€™s confidence as he prepares for future SAT opportunities.
Session Structure &amp;amp; Frequency:
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December 6 SAT: 1060 (530 Reading and Writing/530 Math)
Robert is making encouraging progress, and I am proud of his effort. With continued focus and attention to detail, I am confident he will continue to improve his scores.
Please feel free to reach out with any questions or to discuss next steps!
Kind regards,
Jimmy
Jimmy W.
jimmy.works@revolutionprep.com
+14109266111</t>
  </si>
  <si>
    <t>Phoebe St Louis</t>
  </si>
  <si>
    <t>Greetings All,
I hope you are having a wonderful time as the weather warms up and spring is fully upon us. Itâ€™s been great working with Phoebe over the past few months. I wanted to touch base to share some of the progress weâ€™ve made so far and share my thoughts on the plan moving forward.
I have seen significant improvements in Phoebe's ability to handle different types readings from narratives to poems. Significant improvements has also been made with addition and subtraction. She has also shown great ability to recognize and utilize patterns.
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
Feel free to reach out if you have any questions or requests, and if there is anything else I can do to help. You can always contact me directly by text message or e-mail.
I hope you are having a wonderful day!
Tyler G.
tyler.greer@revolutionprep.com
+1708589502</t>
  </si>
  <si>
    <t>Drithi Embar</t>
  </si>
  <si>
    <t>Dear Reshma,
I hope you are having a wonderful spring!  I wanted to reach out and share some of DJ's recent progress and discuss our plan moving forward.
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
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
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
Please let me know if you have any questions or if you have any additional insights that might be helpful for me to consider in my work with DJ. Iâ€™m happy to schedule a time to talk by phone as well. I am committed to helping DJ work towards her long-term goals!
Best regards, 
Raymond E.
raymond.elliot@revolutionprep.com
+18145471064</t>
  </si>
  <si>
    <t>Aubrey Castillo</t>
  </si>
  <si>
    <t>Dear Lisa,
I hope you are having a wonderful spring!  I wanted to touch base to share some of the progress Aubrey has made so far and share my thoughts on the plan moving forward.
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
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
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Aubrey in her continued academic journey!
Warmly, 
Raymond E.
raymond.elliot@revolutionprep.com
+18145471064</t>
  </si>
  <si>
    <t>Ariella Fayer</t>
  </si>
  <si>
    <t>Dear Irina and Ilya,
I hope you are having a wonderful spring!  I appreciate you taking the time to review this email. I wanted to take a moment to share some updates about Ariellaâ€™s recent progress and outline our plans moving forward.
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</si>
  <si>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Artemis Nze</t>
  </si>
  <si>
    <t>Greetings All,
I hope you are having a wonderful time as the weather warms up and spring is fully upon us. Itâ€™s been great working with Artemis over the past few months. I wanted to touch base to share some of the progress weâ€™ve made so far and share my thoughts on the plan moving forward.
I have seen significant improvements in Artemis 's ability to handle different types readings from narratives to poems. Significant improvements has also been made with number identification. She has also shown great ability to recognize and utilize patterns.
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
Feel free to reach out if you have any questions or requests, and if there is anything else I can do to help. You can always contact me directly by text message or e-mail.
I hope you are having a wonderful day!
Tyler G.
tyler.greer@revolutionprep.com
+1708589502</t>
  </si>
  <si>
    <t>Greetings All,
I hope you are having a wonderful time as the weather warms up and spring is fully upon us. Itâ€™s been great working with Trenton over the past few months. I wanted to touch base to share some of the progress weâ€™ve made so far and share my thoughts on the plan moving forward.
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
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
Feel free to reach out if you have any questions or requests, and if there is anything else I can do to help. You can always contact me directly by text message or e-mail.
I hope you are having a wonderful day!
Tyler G.
tyler.greer@revolutionprep.com
+1708589502</t>
  </si>
  <si>
    <t>Liam Chow</t>
  </si>
  <si>
    <t>Dear Raymond,
I hope this message finds you well!  I wanted to touch base to share some of the progress Liam has made so far and share my thoughts on the plan moving forward.
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</si>
  <si>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Pierce Parachini</t>
  </si>
  <si>
    <t>Hi Diane,
I wanted to send a quick progress update for Pierce to make sure I was keeping you in the loop.
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
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
Pierce took an in-school practice exam in mid-February and scored a 1210 on it. He said he'll be taking another practice exam this weekend. I asked him to please check if he can somehow keep the questions from the test in case there are any he wants to go over together next week.
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
Like before, I'll continue to encourage Pierce to maintain as much consistency with the test prep as I can and stress that his goal score cannot be reached without dedication and consistency in the long run.
I hope this all helps, but let me know if you have any questions!
Alexa P.
alexa.pinera@revolutionprep.com
+13022653917</t>
  </si>
  <si>
    <t>Leonardo Ibarra</t>
  </si>
  <si>
    <t>Dear Leonardo and Javier,
I hope you are both having a great week. Itâ€™s been great working with you both over the past six weeks. I wanted to touch base to share some of the progress weâ€™ve made so far and share my thoughts on the plan moving forward.
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
Our current goals for Leonardo include continuing to strengthen performance in English and Math to support reaching a composite score of 32. The overall goal remains achieving that 32 benchmark.
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Please let me know if you have any questions or if there are any adjustments you would like to make to our plan. Iâ€™m happy to schedule a time to talk by phone if that would be helpful. I look forward to supporting Leonardo in his continued progress.
Thank you and stay safe,
Myles O.
myles.oldroyd@revolutionprep.com
+15304434701</t>
  </si>
  <si>
    <t>Naomi Margoosian</t>
  </si>
  <si>
    <t>Greetings All,
I hope you are having a wonderful time as the weather warms up and spring is fully upon us. Itâ€™s been great working with Naomi over the past few months. I wanted to touch base to share some of the progress weâ€™ve made so far and share my thoughts on the plan moving forward.
I have seen significant improvements in Naomi's ability to handle different types of graphing problems. Significant improvements have also been made with circles, hyperbola, ellipses, and general complex polynomials. She has also shown great ability to recognize and utilize patterns.
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
Feel free to reach out if you have any questions or requests, and if there is anything else I can do to help. You can always contact me directly by text message or e-mail.
I hope you are having a wonderful day!
Tyler G.
tyler.greer@revolutionprep.com
+1708589502</t>
  </si>
  <si>
    <t>Dear Susan,
I hope you are having a great spring. Itâ€™s been great working with you and Hannah over the past couple of months. I wanted to touch base to share some of the progress weâ€™ve made so far and share my thoughts on the plan moving forward.
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
Our current short-term goals for Hannah include improving comprehension of overall physics topics. The overall goal remains maintaining Hannah's grade "A" in Physics (great job, Hannah!) and helping her prepare for May's AP Physics exam. Based on Hannah's progress, I recommend increasing the velocity to two physics sessions per week to ensure sufficient coverage for AP Physics exam preparation.
Please let me know if you have any questions or if there are any adjustments you would like to make to our plan. Iâ€™m happy to schedule a time to talk by phone if that would be helpful. I look forward to supporting Hannah in her continued academic journey.
Lana K.
lana.kargetta@revolutionprep.com
+19106915048</t>
  </si>
  <si>
    <t>Tailyn Smith</t>
  </si>
  <si>
    <t>Dear Brittany,
I hope you are having a great spring. Itâ€™s been great working with you and Tailyn over the past few weeks. I wanted to touch base to share some of the progress weâ€™ve made so far and share my thoughts on the plan moving forward.
I have seen improvements in Tailyn's ability to plot negative integers, read a number-line correctly, and multiply/divide fractions. We had also started writing prompts with Tailyn. This consistent improvement has been evident in in-session practice. 
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
Please let me know if you have any questions or if there are any adjustments you would like to make to our plan. Iâ€™m happy to schedule a time to talk by phone if that would be helpful. I look forward to supporting Tailyn in her 
continued academic journey.
Best regards,
Lana K.
lana.kargetta@revolutionprep.com
+19106915048</t>
  </si>
  <si>
    <t>Dear Stefany,
I hope you are having a great spring. Itâ€™s been great working with you and Breydie over the past couple of months. I wanted to touch base to share some of the progress weâ€™ve made so far and share my thoughts on the plan moving forward.
I have seen significant improvements in Breydie's fluency of biology topics, ranging from cell division to evolution. This improvement has been evident in maintaining or increasing test scores and in-session engagement.
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</si>
  <si>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Isabel Oria</t>
  </si>
  <si>
    <t>Dear Nicole,
Itâ€™s been wonderful working with Isabel over the past several months as we prepared for her upcoming ACT. I wanted to share an update on her progress and what to expect as she heads into the exam.
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
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
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
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
Isabelâ€™s biggest strength as a student is her persistence and willingness to work through challenging problems, even when they take more time. That persistence is a key factor in continued improvement, especially at her score level.
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
Isabel is continuing to build the skills needed to reach her goal with consistency over time. Iâ€™m looking forward to hearing how Isabelâ€™s test goes, and in our upcoming sessions, we can review her results together and decide what would be most helpful to focus on moving forward.
Please feel free to reach out if you have any questions. I wish Isabel the very best of luck this weekendâ€”she has been working hard and is well prepared.
Best regards,â€¨
Rain Real
rain.real@revolutionprep.com
+14793105262</t>
  </si>
  <si>
    <t>Dear [Parent/Guardian's Name],
I hope this email finds you well. I wanted to touch base regarding Sarielle's recent progress and discuss a plan moving forward.
First, I have seen significant improvements Sarielle's skills of adding and subtracting fractions. She has shown consistent progress during in-session practice problems and engagement, and this progress is commendable.
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
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
Please let me know if you have any questions or if you have any additional insights that might be helpful for me to consider in my work with Sarielle. Iâ€™m happy to schedule a time to talk by phone as well. I am committed to helping Sarielle work towards her long-term goals.
Best regards,
Lana K.
lana.kargetta@revolutionprep.com
+19106915048</t>
  </si>
  <si>
    <t>CC Carr</t>
  </si>
  <si>
    <t>Dear Stacey,
It has been great working with you and CC over the past couple of months. As we prepare for CC's upcoming official ACT, I wanted to share what weâ€™ve been working on so far and what to expect.
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
While a specific score isnâ€™t guaranteed, CC has been diligent in working toward their goal of achieving a 31+ composite score. We are also hopeful for both of these tests since CC should feel much better than her last exam. 
Since CC is making great progress towards achieving her goals, I recommend we continue with our one 60 minute class this week before her ACT at school, and then we can see what these results are to determine if CC should do any more sessions after that.
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
Cheers,
Zack R.
zack.robertson@revolutionprep.com
+15098598579</t>
  </si>
  <si>
    <t>Rebecca Frost</t>
  </si>
  <si>
    <t>Hi Sandra,
I wanted to share an update on Rebeccaâ€™s progress in PreCalc over the past few weeks, along with some recommendations as we look ahead to the summer.
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"bored"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
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
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
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
Iâ€™d love to find a time to talk through this plan. Iâ€™ll reach out via text tomorrow to coordinate a time that works!
Thanks,
Melanie Leong | Tutor | Revolution Prep
Main Office: (877) 738-7737 | Direct Line: (714) 497-3413
Email: melanie.leong@revolutionprep.com | Web: www.revolutionprep.com
Better Grades. Higher Scores. Lower Stress. Revolution Prep.</t>
  </si>
  <si>
    <t>Nola Milton</t>
  </si>
  <si>
    <t>Dear Lyndsey,
I hope you are having a great spring. Itâ€™s been great working with you and Nola over the past couple of months. I wanted to touch base to share some of the progress weâ€™ve made so far and share my thoughts on the plan moving forward.
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
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
If you'd like to continue working together on achieving these goals, you can easily use this link to add the hours to your account today: https://my.revolutionprep.com/s/I3v8Oq0qeO.
Please let me know if you have any questions or if there are any adjustments you would like to make to our plan. Iâ€™m happy to schedule a time to talk by phone if that would be helpful. I look forward to supporting Nola in her continued academic journey.
Best regards,
Blake M.
blake.maly@revolutionprep.com
+13039476593</t>
  </si>
  <si>
    <t>Dear Marco,
I hope this email finds you well. I wanted to touch base regarding Anna's recent progress and discuss a plan moving forward.
First, I have seen significant improvements in Annaâ€™s factoring skills and deductive reasoning. She has shown consistent progress in applying sum/difference of cubes formulas, and this progress is commendable.
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
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
If you'd like to continue working together on achieving these goals, you can easily use this link to add these hours to your account today: https://my.revolutionprep.com/s/2mBpCd8ine.
Please let me know if you have any questions or if you have any additional insights that might be helpful for me to consider in my work with Anna.  Iâ€™m happy to schedule a time to talk by phone as well. I am committed to helping Anna work towards her long-term goals.
Best regards,
Blake M.
blake.maly@revolutionprep.com
+13039476593</t>
  </si>
  <si>
    <t>Giselle Rashid</t>
  </si>
  <si>
    <t>Dear Angela,
I hope you are having a great spring. Itâ€™s been great working with you and Giselle over the past couple of months. I wanted to touch base to share some of the progress weâ€™ve made so far and share my thoughts on the plan moving forward.
I have seen significant improvements in Giselleâ€™s math skills. She has shown consistent progress in identifying the properties of polynomials and sketching them. This consistent improvement has been evident in her confidence during our previous sessions. 
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
Please let me know if you have any questions or if there are any adjustments you would like to make to our plan. Iâ€™m happy to schedule a time to talk by phone if that would be helpful. I look forward to supporting Giselle in her continued academic journey.
Best regards,
Blake M.
blake.maly@revolutionprep.com
+13039476593</t>
  </si>
  <si>
    <t>Christina Greene</t>
  </si>
  <si>
    <t>Hi everyone,
Checking in with some further thoughts as we creep toward the end of the school year and the organic 2 final. Happy to answer any questions via email or set up a time to chat, just let me know!
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
Looking forward, the last few units seem to be mostly focused toward an intro to biochemistry, which may be a heavier load on memorizing molecules but without tons of new reaction pathways. Iâ€™m also happy to help with biochem next semester once you finalize your schedule!
Feel free to make any changes to the schedule in the next few weeks to meet in times that fit better before tests/finals/etc. There are still plenty of hours left on the account that can be scheduled whenever you like.
Have a great weekend!
Julie B.
julie.byrom@revolutionprep.com
+15129250963</t>
  </si>
  <si>
    <t>Patrick Fitzpatrick</t>
  </si>
  <si>
    <t>Hi Nicole,
I hope you're well. It's been great working with Patrick these last few weeks. I wanted to share an update on Patrickâ€™s recent progress.
Areas of Success:
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
Areas of Opportunity:
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
Recommendation:
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
Iâ€™m encouraged by Patrickâ€™s progress and confident that with sustained effort, he can continue to improve.
Iâ€™d be happy to discuss this in more detail over a call or Zoom at any time.
All best,
Brian C.
brian.cohen@revolutionprep.com
+17349453810</t>
  </si>
  <si>
    <t>Ella Hughes</t>
  </si>
  <si>
    <t>Hi everyone,
Just checking in as weâ€™re getting back from break and heading into the end of the school year with thoughts on recent sessions with Ella. As always, Iâ€™m happy to answer any questions via email or set up a time to chat!
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
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
Itâ€™s been great working with Ella again this semester, and I look forward to our next session on Monday at 5pm ET!
Julie B.
julie.byrom@revolutionprep.com
+15129250963</t>
  </si>
  <si>
    <t>Evan Cochran</t>
  </si>
  <si>
    <t>Hi Brian,
I hope you're well. It's been a pleasure working with Evan these past couple weeks. I wanted to share a quick update on Evanâ€™s progress in our sessions.
Areas of Success:
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
Areas of Opportunity:
As the material continues to build, one area of opportunity is to further reinforce his understanding through visual learning tools. Exploring 3D models, diagrams, and video resources could help bring some of the more abstract or text-heavy concepts to life and deepen retention.
Recommendation:
I recommend that we continue meeting as scheduled for 60 minute sessions between exams to support Evan throughout the semester. Our sessions will focus on reinforcing key concepts and developing structured study plans to ensure he is well-prepared for upcoming assessments.
Iâ€™d be happy to discuss his progress or next steps in more detail over a call or Zoom at any time.
All best,
Brian
brian.cohen@revolutionprep.com
734.945,3810</t>
  </si>
  <si>
    <t>Marcus Rose</t>
  </si>
  <si>
    <t>Dear Gerard and Marcus,
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
If there is anything else I can do to support Marcus, please let me know.  I wish Marcus the best, and am confident that Marcus will achieve his score goal.
Best regards,
Mark D.
mark.duncan@revolutionprep.com
+14156490556</t>
  </si>
  <si>
    <t>Fred Faulkner</t>
  </si>
  <si>
    <t>Hi Holly,
I hope you're well. It's been great reconnecting with Fred in session, though we've only had one meeting since his hiatus. I wanted to share a quick update on his program as we get re-engaged with SAT prep.
Areas of Success:
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
Areas of Opportunity:
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
Recommendation:
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
Iâ€™d be happy to discuss this plan further over a call or Zoom at any time.
All best,
Brian C.
brian.cohen@revolutionprep.com
+17349453810</t>
  </si>
  <si>
    <t>Maxwell Buerge</t>
  </si>
  <si>
    <t>Dear Trisha and Maxwell,
I hope you are having a great start to Spring. Itâ€™s been great working with you and Maxwell over the past couple of months. 
I have seen significant improvements in Maxwell's abstract and spatial reasoning skills. They have shown consistent progress in his ability to solve complex problems with little support other than being a thought-partner.
If there is anything else I can do to support Maxwell, please let me know.  I wish Maxwell the best, and am confident that Maxwell will achieve his score goal.
Best regards,
Mark D.
mark.duncan@revolutionprep.com
+14156490556</t>
  </si>
  <si>
    <t>Claire Chih</t>
  </si>
  <si>
    <t>Dear Aichen and Claire,
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
If there is anything else I can do to support Claire, please let me know.  I wish Claire the best, and am confident that she will achieve her score goal!
Best regards,
Mark D.
mark.duncan@revolutionprep.com
+14156490556</t>
  </si>
  <si>
    <t>Yichen Liu</t>
  </si>
  <si>
    <t>Dear Bing and Yichen,
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
If there is anything else I can do to support Yichen, please let me know.  I wish Yichen the best, and am confident in Yichen's ability to master mathematics.
Best regards,
Mark D.
mark.duncan@revolutionprep.com
+14156490556</t>
  </si>
  <si>
    <t>Elliot Saux</t>
  </si>
  <si>
    <t>Dear Kelly and Elliot,
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
If there is anything else I can do to support Elliot, please let me know.  I wish Elliot the best, and am confident in Elliot's ability to master mathematics.
Best regards,
Mark D.
mark.duncan@revolutionprep.com
+14156490556</t>
  </si>
  <si>
    <t>Mehar Kaushal</t>
  </si>
  <si>
    <t>Hi Chetan,
I hope you are having a great day. I wanted to share an updated overview of Meharâ€™s progress and the skills we have been developing in our recent sessions.
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
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
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
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
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
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
I recommend continuing with our current schedule of 60 to 120 minutes per week to maintain momentum and support her continued growth as we approach the upcoming exam.
Please feel free to reach out anytime if you have any questions or would like to adjust the plan. It has been a pleasure working with Mehar, and Iâ€™m excited to continue supporting her progress.
Warm regards,
Casey Y.
casey.young@revolutionprep.com
+17272512559</t>
  </si>
  <si>
    <t>Dear Abhijeet, 
I hope you are having a great spring. Itâ€™s been great getting to know you and Advik in March. I wanted to touch base to share some of the progress weâ€™ve made so far and share my thoughts on the plan moving forward.
During our last session, Advik and I worked on writing numbers in expanded form, place value, and multiplication problems -- all objectives that exceeded Advik's grade level. I was very impressed by Advik's math skills and the engagement he showed in session.
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Advik in his continued academic journey.
Best regards,
Lana K.
lana.kargetta@revolutionprep.com
+19106915048</t>
  </si>
  <si>
    <t>Hi An,
I hope youâ€™re having a great day. I wanted to share an updated progress report and give you an overview of what Lia has been working on in our recent sessions.
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
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
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
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
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
To support these goals, I recommend we maintain our current velocity of 60 minutes per week.
Please feel free to reach out if you have any questions or would like to discuss Liaâ€™s progress in more detail. Iâ€™m always happy to connect by phone if that would be helpful. I look forward to continuing to support her growth.
Best regards,
Casey Y.
casey.young@revolutionprep.com
+17272512559</t>
  </si>
  <si>
    <t>Dear Praveena,
I hope you are having a great spring. Itâ€™s been great working with you and Shriya over the past couple of months. I wanted to touch base to share some of the progress weâ€™ve made so far and share my thoughts on the plan moving forward.
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"A's". Great job, Shriya!
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</si>
  <si>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Hi Tessa!
It was great catching up with you over the phone. I wanted to reiterate our plan and talking points in writing to confirm that we're on theÂ same page and have a point of reference for Liam's progress during our next call.Â 
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
* Original works, not reworks of other intellectual property
* Students often neglect the "real-life" drawing-- focus extra effort here
* Demonstrate readiness, skill, and motivation (extra finished pieces and attention to detail will be helpful here)
* Form and proportion
* Silhouettes
* Shading and depth
Final note: Feedback from a local atelier or CreatureArtTeacher were specifically recommended.
For the application process, Liam will not be penalized at DigiPen for not having a language or test score. Instead, we should focus on a personal statement that showcases Liam's personality and secure letters of recommendation that will be sent directly to the colleges.Â 
To achieve Liam's goal score of a completed portfolio in time for early action/early decision applications, we will focus on maintaining a schedule of an hour of work per night and 12-5 PM on weekends. We have made room for communication with friends from 5-7 PM.
To reach these goals,Â I recommend we continue our velocity as currently scheduled, with additional sessions as necessary for academic support.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</si>
  <si>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Therese Ohene-Ologo</t>
  </si>
  <si>
    <t>Dear Evelyn,
I hope you are having a great day! I wanted to touch base regarding Thereseâ€™s recent attendance and participation in our tutoring sessions.
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
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
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
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
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
Please let me know if you have any questions or if there are any adjustments you would like to make to our plan. Iâ€™m happy to schedule a time to talk by phone if that would be helpful. I am here to support Therese and ensure she has the best possible chance to succeed.
Best regards,
Ana H.
ana.heiser@revolutionprep.com
+14695703730</t>
  </si>
  <si>
    <t>Dear Kartik,
I hope you are having a great spring. Itâ€™s been great working with you and Simon over the past couple of months. I wanted to reach out with a quick overview of the program so far and where itâ€™s headed.
I have seen significant improvements in Simon's understanding of polynomials. He has shown consistent progress in graphing and manipulating polynomials, as evident in their his success on these homework assignments and assessments.
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</si>
  <si>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Sasha Williams</t>
  </si>
  <si>
    <t>Greetings All,
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
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
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
Feel free to reach out if you have any questions or requests, and if there is anything else I can do to help. You can always contact me directly by text message or e-mail.
I hope you are having a wonderful day!
Tyler G.
tyler.greer@revolutionprep.com
+17085895029</t>
  </si>
  <si>
    <t>Eli Bednarcik</t>
  </si>
  <si>
    <t>Dear Sierra,
I hope you are having a great spring. Itâ€™s been great working with you and Eli over the past couple of months. I wanted to reach out with a quick overview of the program so far and where itâ€™s headed.
I have seen significant improvements in Eli's ability to analyze a passage, expand his writing ideas, and find strong synonyms for words to strengthen his writing. He has shown consistent progress in writing paragraphs, as evident in his five paragraph essay about steak.
Since Eli is achieving his goals, I recommend we continue with our one or two 60 minute classes per week through the school year. We will continue to review the most current concepts from class to stay ahead of the fast pace of the course.
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Syrae J.
syrae.jennings@revolutionprep.com
+14435008367</t>
  </si>
  <si>
    <t>Dear Julie,
I hope you are having a great spring. Itâ€™s been great working with you and Aliya over the past couple of months. I wanted to reach out with a quick overview of the program so far and where itâ€™s headed.
I have seen significant improvements in Aliya's ability to formulate her thoughts in writing, notice areas for improvement, and expand her ideas. She has shown consistent progress in revising her writing as evident in her satire and USC essay. 
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Aliya in her continued academic journey.
Best regards, 
Syrae J.
syrae.jennings@revolutionprep.com
+14435008367</t>
  </si>
  <si>
    <t>James McVay</t>
  </si>
  <si>
    <t>Dear Sami,
I hope you are having a great spring. Itâ€™s been great working with you and James over the past couple of months. I wanted to reach out with a quick overview of the program so far and where itâ€™s headed.
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Since James is achieving his goals, I recommend we continue with our one 60 minute class per week through the school year. We will continue to review the most current concepts from class to stay ahead of the fast pace of the course.
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James in his continued academic journey.
Best regards,
Syrae J.
syrae.jennings@revolutionprep.com
+14435008367</t>
  </si>
  <si>
    <t>Antonio Amurao</t>
  </si>
  <si>
    <t>Dear Roderick,
I hope you're having a great day! It's been great working with you and Anton over the past several months. As we get closer to his upcoming AP test, I wanted to reach out with some observations on his progress so far and my thoughts on next steps moving forward.
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
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
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
Best regards,
Margaret W.
margaret.webb@revolutionprep.com
+15127457572</t>
  </si>
  <si>
    <t>Keshav Sahoo</t>
  </si>
  <si>
    <t>Dear Ranajit, 
I hope you are having a great spring. Itâ€™s been great working with you and Keshav over the past couple of months. I wanted to reach out with a quick overview of the program so far and where itâ€™s headed.
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Keshav in their continued academic journey.
Best regards,
Naima C.
naima.chaudhry@revolutionprep.com</t>
  </si>
  <si>
    <t>Rishav Sahoo</t>
  </si>
  <si>
    <t>Dear Ranajit,
I hope you are having a great spring. Itâ€™s been great working with you and Rishav over the past couple of months. I wanted to reach out with a quick overview of the program so far and where itâ€™s headed.
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Rishav in their continued academic journey.
Best regards,
Naima C.
naima.chaudhry@revolutionprep.com</t>
  </si>
  <si>
    <t>Hadley Burden</t>
  </si>
  <si>
    <t>Hi Hadley and Emily,
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
video link: https://revolutionprep.zoom.us/rec/play/v97C6UUH1n9PtciuT9Nwz62xCTDlMrbq72K1OxsbbljcsrQx8OFsmxO97sFPEdt38mwt--jcIgT-WSPb.y0CEE2zE0JX7rNm2
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
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
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
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I look forward to continuing to work with Hadley and supporting their progress toward their SAT goals.
Best regards,
Diana H.
diana.hoyer@revolutionprep.com
+12106391241</t>
  </si>
  <si>
    <t>Lane Isom</t>
  </si>
  <si>
    <t>Dear Carey,
Itâ€™s been great working with you and Lane over the past couple of weeks. As we just had our final session before Lane's official SAT, I wanted to share what weâ€™ve been working.
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
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
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
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
Best regards,
Annie S.
annie.sylvester@revolutionprep.com
+12522298770</t>
  </si>
  <si>
    <t>Roy Go</t>
  </si>
  <si>
    <t>Dear Sisi,
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
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
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
-Using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
-Switching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
-When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
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
Best regards,
Margaret W.
margaret.webb@revolutionprep.com
+15127457572</t>
  </si>
  <si>
    <t>Zoey Lamar</t>
  </si>
  <si>
    <t>Dear Tequila,
I hope you are having a great spring! Itâ€™s been great working with you and Zoey over the past couple of months. I wanted to reach out with a quick overview of the program so far and where itâ€™s headed.
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Zoey in their continued academic journey.
Best regards,
Naima C.
naima.chaudhry@revolutionprep.com</t>
  </si>
  <si>
    <t>Dear Kristin,
I wanted to check in and share an update on Jacksonâ€™s recent progress.
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
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Jackson in their continued academic journey.
Best,
Naima C.
naima.chaudhry@revolutionprep.com</t>
  </si>
  <si>
    <t>Advait Kutuva</t>
  </si>
  <si>
    <t>Dear Srichand,
I hope you're having a great day! It's been great working with you and Advait over the past several months. As we get closer to the end of the semester, I wanted to reach out with an update on Advait's progress so far and my thoughts on our plans moving forward.
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
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
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
Best regards,
Margaret W.
margaret.webb@revolutionprep.com
+15127457572</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</si>
  <si>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</si>
  <si>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Yeteng Zeng</t>
  </si>
  <si>
    <t>Dear Qiang,
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
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</si>
  <si>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Aaron Dworkin</t>
  </si>
  <si>
    <t>Dear Gail,
I hope you're having a great day! It's been great working with you and Aaron over the past several months. Now that he's taken a second practice test, I wanted to reach out with some information on our progress so far and my thoughts on our plans moving forward.
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
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
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
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
Best regards,
Margaret W.
margaret.webb@revolutionprep.com
+15127457572</t>
  </si>
  <si>
    <t>Micah Aeden Smith</t>
  </si>
  <si>
    <t>Dear Stephanie,
I hope you are having a great spring. Itâ€™s been great working with you and Aeden over the past couple of months. I wanted to touch base to share some of the progress weâ€™ve made so far and share my thoughts on the plan moving forward.
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
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</si>
  <si>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Sergio Riudavets</t>
  </si>
  <si>
    <t>Dear Mariangeles,
I hope you are having a great spring. Itâ€™s been great working with you and Sergio over the past couple of months. I wanted to touch base to share some of the progress weâ€™ve made so far and share my thoughts on the plan moving forward.
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
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
Please let me know if you have any questions or if there are any adjustments you would like to make to our plan. Iâ€™m happy to schedule a time to talk by phone if that would be helpful. I look forward to supporting Sergio in their continued academic journey.
Best regards,
Clark H.
clark.howard@revolutionprep.com
+17035682060</t>
  </si>
  <si>
    <t>Damien De Ranieri</t>
  </si>
  <si>
    <t>Dear Deirdre,
I hope you're having a great day! It's been great working with you and Damien over the past several months. As we get closer to the end of the semester, I wanted to reach out with a quick update on his progress so far and my thoughts on our plans moving forward.
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
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
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
Best regards,
Margaret W.
margaret.webb@revolutionprep.com
+15127457572</t>
  </si>
  <si>
    <t>Marissa Foon</t>
  </si>
  <si>
    <t>Dear Carolyn,
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
 I get the impression that, while she is obviously a very good girl who was truly upset she had not done her assigned work for our session, it is an overall level of exhaustion laid on top of everything exacerbating her emotional response. 
Which brings me to the topic of my concerns. 
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
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
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
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
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
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With the revelation of limited study time, and the loss of a weekâ€™s worth of personal study from yesterday, I feel it will be essential to increase our meetings â€“ both for Marissaâ€™s mental health and her success on the exam. 
I know Marissa can do it! From the moment I met her I loved her sincerity and intelligence &amp;lt;3 
But I never want to see my students cry if I can help them. 
I realize this has been a long letter, but I think you will see why it is so comprehensive. 
Please respond with any questions, and to schedule a session for this Saturday text me at (301)820-5071 â€“ Iâ€™ll find a way to get Marissa in no matter what!
Best,
Kristen Luigart, M.Ed., M.A.
kristen.luigart@revolutionprep.com
+13018205071</t>
  </si>
  <si>
    <t>Christian Pedraza</t>
  </si>
  <si>
    <t>Dear Daisy,
I hope you're having a great day! It's been great working with you and Christian over the past several weeks. Now that he's taken his first official ACT, I wanted to reach out with some updates on our progress and my thoughts on next steps.
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
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
Please let me know if you'd like to set up a phone or Zoom call to discuss Christian's progress - I'm more than happy to do so. Otherwise, I look forward to hearing about his test results and discussing plans for the future!
Best regards,
Margaret W.
margaret.webb@revolutionprep.com
+15127457572</t>
  </si>
  <si>
    <t>Dex Hart</t>
  </si>
  <si>
    <t>Dear Brandon, 
I hope you are having a great spring season. Itâ€™s been great working with you and Dex over the past couple of months. I wanted to touch base to share some of the progress weâ€™ve made so far and share my thoughts on the plan moving forward.
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
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
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Please let me know if you have any questions or if there are any adjustments you would like to make to our plan. Iâ€™m happy to schedule a time to talk by phone if that would be helpful. I look forward to supporting Dex in his continued academic journey.
Best regards,
Alexandra B.
alexandra.berrios@revolutionprep.com
+18138021204</t>
  </si>
  <si>
    <t>Aaron Altman</t>
  </si>
  <si>
    <t>Dear Nicole, 
I hope you are having a great spring season. Itâ€™s been great working with you and Aaron over the past couple of months. I wanted to touch base to share some of the progress weâ€™ve made so far and share my thoughts on the plan moving forward.
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
Since Aaron is progressing well and steadily achieving his goals, I recommend continuing with one 60-minute session per week to maintain consistency and reinforce these skills as he prepares for his exams.
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
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
Please let me know if you have any questions or if there are any adjustments you would like to make to our plan. Iâ€™m happy to schedule a time to talk by phone if that would be helpful. I look forward to supporting Aaron in his continued academic journey.
Best regards,
Alexandra B.
alexandra.berrios@revolutionprep.com
+18138021204</t>
  </si>
  <si>
    <t>Lucas Wu</t>
  </si>
  <si>
    <t>Dear Amy, 
I hope you are having a great spring season. Itâ€™s been great working with you and Lucas over the past couple of months. I wanted to touch base to share some of the progress weâ€™ve made so far and share my thoughts on the plan moving forward.
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
Since Lucas is making strong and steady progress, I recommend continuing with one 60-minute session per week throughout the school year to maintain consistency and continue building these important skills.
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
Please let me know if you have any questions or if there are any adjustments you would like to make to our plan. Iâ€™m happy to schedule a time to talk by phone if that would be helpful. I look forward to supporting Lucas in his continued academic journey.
Best regards,
Alexandra B.
alexandra.berrios@revolutionprep.com
+18138021204</t>
  </si>
  <si>
    <t>Daniella Kyritz</t>
  </si>
  <si>
    <t>Dear Jaymee-Lee,
I hope you are having a great spring season. Itâ€™s been great working with you and Daniela over the past couple of months. I wanted to touch base to share some of the progress weâ€™ve made so far and share my thoughts on the plan moving forward.
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
Since Daniela is making strong and steady progress, I recommend continuing with one 60-minute session per week throughout the school year to maintain consistency and continue supporting her growth.
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
Please let me know if you have any questions or if there are any adjustments you would like to make to our plan. Iâ€™m happy to schedule a time to talk by phone if that would be helpful. I look forward to supporting Daniela in her continued academic journey.
Best regards,
Alexandra B.
alexandra.berrios@revolutionprep.com
+18138021204</t>
  </si>
  <si>
    <t>Jack Lonon</t>
  </si>
  <si>
    <t>I've only met this student once so far, and will provide a progress update after more sessions.
Joyraj D.
joyraj.d'souza@revolutionprep.com
+15174024183</t>
  </si>
  <si>
    <t>Demiana Attia</t>
  </si>
  <si>
    <t>Hello Olga,
Demiana has continued working with me on Algebra 2 and Chemistry, and I would like to give you a regular update on some of what she's been working on and what's planned going forward.
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
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
My recommendation is that we meet one sixty minute session per week through the end of May, which would likely give us sufficient time to cover anything in either of these two classes combined.
Joyraj D.
joyraj.d'souza@revolutionprep.com
+15174024183</t>
  </si>
  <si>
    <t>Harper Nelson-Wooley</t>
  </si>
  <si>
    <t>Dear Colby,
I hope this email finds you well. I wanted to discuss Harper's preparation for our tutoring sessions as well as her participation in sessions and share some insights and our plan moving forward.
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
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Thanks,
Brittany D.
brittany.drew@revolutionprep.com
+16037189623</t>
  </si>
  <si>
    <t>Mia Capasso</t>
  </si>
  <si>
    <t>Dear Dina,
I hope you are having a great start to your April. Itâ€™s been great working with you and Mia over the past couple of months. I wanted to touch base to share some of the progress weâ€™ve made so far and share my thoughts on the plan moving forward.
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
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
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
Best regards,
Brandon L.
brandon.lora@revolutionprep.com
+13528187694</t>
  </si>
  <si>
    <t>Landon Baker</t>
  </si>
  <si>
    <t>Dear Kasey, 
I hope you are having a great spring. Itâ€™s been great working with you and Landon over the past couple of months. I wanted to reach out with a quick overview of the program so far and where itâ€™s headed. 
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Please let me know if you have any questions or would like to make any adjustments to our plan. I'm happy to schedule a time to talk by phone if that would be helpful. I look forward to supporting Landon in his continued academic journey. 
Best regards, 
Karleigh A.
karleigh.arrington@revolutionprep.com
+15705786904</t>
  </si>
  <si>
    <t>Olivia Smith</t>
  </si>
  <si>
    <t>Dear Rachel,
I hope you are having a great spring. Itâ€™s been great working with you and Olivia over the past couple of months. I wanted to touch base to share some of the progress weâ€™ve made so far and share my thoughts on the plan moving forward.
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
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
Please let me know if you have any questions or if there are any adjustments you would like to make to our plan. Iâ€™m happy to schedule a time to talk by phone if that would be helpful. I look forward to supporting Olivia and her continued academic journey.
Best regards,
James F.
james.falconer@revolutionprep.com
+12076156458</t>
  </si>
  <si>
    <t>Mallory Bartlett</t>
  </si>
  <si>
    <t>Hello Melissa,
I hope you and your family are having a wonderful spring semester so far! I wanted to touch base to update you on Malloryâ€™s progress over the last two months. Additionally, I would like to discuss plans for the upcoming months.
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
She has a good understanding of coordinates. Mallory sometimes mixes up her x and y-axis. However, she knows how to plot points on coordinate planes. She struggles a bit with decimal place value and operations, but we will continue to work on decimals in our upcoming sessions.
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
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</si>
  <si>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Hello Chinenyeze,
I hope you and your family are having a wonderful spring semester so far! I wanted to touch base to update you on Dozieâ€™s progress over the last two months. Additionally, I would like to discuss plans for the upcoming months.
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
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
Over the next two months, we will continue to prepare Dozie for his end of the year exams. We will also build on what he has learned from this school year and begin introducing 4th grade math and reading topics. 
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</si>
  <si>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Elizabeth Berger</t>
  </si>
  <si>
    <t>Good afternoon!
I hope youâ€™re having a wonderful week! This message is intended to detail Elizabethâ€™s progress through the program. If you have any questions about anything here, feel free to email me at your convenience!
PROGRAM INFORMATION
Program Focus: Test Prep--SAT
Hours in Program Bank: 16.5 hours total (13.5 unscheduled, 3 scheduled)
Last Scheduled Session:
Current Goals: To improve pacing and efficiency using question evaluation strategy.
Student Notes: Elizabeth is always positive and ready to work in session. I really enjoy having her as a student!
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
Recommendation: I recommend we maintain our current schedule of once per week for 60 minutes. I also recommend we schedule out sessions to the end of the school year as we look ahead into any summer programs we will work on.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</si>
  <si>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Salvatore Baudo</t>
  </si>
  <si>
    <t>Hello Kateryna and Sam,
I hope you and your family are having a wonderful spring semester so far! I wanted to touch base to update you on Salvatoreâ€™s progress over the last two months. Additionally, I would like to discuss plans for the upcoming months.
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
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
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</si>
  <si>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Elise Donnino</t>
  </si>
  <si>
    <t>Great family!
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
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
Will let you know when I heaar anything!</t>
  </si>
  <si>
    <t>Sophie Yamin</t>
  </si>
  <si>
    <t>Dear Hannah, 
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Please let me know if you have any questions or if there are any adjustments you would like to make to our plan. I'm happy to schedule a time to talk by phone if that would be helpful. I am excited to continue supporting Sophie in reaching her goals. 
Best regards, 
Karleigh A.
karleigh.arrington@revolutionprep.com
+15705786904</t>
  </si>
  <si>
    <t>Payton Sharpe</t>
  </si>
  <si>
    <t>Dear Joyce,
Itâ€™s been great working with you and Payton over the past couple of weeks. As we prepare for Payton's upcoming ACT exam, I wanted to share what weâ€™ve been working on so far and what to expect.
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
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
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
Payton currently has 9 hours in his account to schedule out. I suggest adding the below to your account to ensure we stay on track.
â€¢ 12 Hours of Advanced Tutoring for Payton Sharpe with Amber Maldonado
If you'd like to continue working together on achieving these goals, you can easily use this link to add the hours to your account today: https://my.revolutionprep.com/s/8GXHo9sDuL.
Please let me know if you have any questions or if there are any adjustments you would like to make to our plan. Iâ€™m also able to schedule a time to talk by phone if that would be helpful. I am happy to support Payton in his continued academic journey.
Best regards,
Amber M.
amber.maldonado@revolutionprep.com
+14012698542</t>
  </si>
  <si>
    <t>Dear Patrick,
Itâ€™s been great working with you and Erin over the past couple of weeks. As we prepare for Erin's upcoming official ACT Exam, I wanted to share what weâ€™ve been working on so far and what to expect.
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
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
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Erin in her continued academic journey.
Best regards,
Amber M.
amber.maldonado@revolutionprep.com
+14012698542</t>
  </si>
  <si>
    <t>Calum Shah</t>
  </si>
  <si>
    <t>Dear Sunay,
I hope you are having a great Spring. Itâ€™s been great working with you and Calum over the past couple of months. I wanted to reach out with a quick overview of the program so far and where itâ€™s headed.
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
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Calum in his continued academic journey.
Best regards,
Amber M.
amber.maldonado@revolutionprep.com
+14012698542</t>
  </si>
  <si>
    <t>Johnny Burnside</t>
  </si>
  <si>
    <t>Dear Adam,
I hope you are having a great Spring. Itâ€™s been great working with you and Johnny over the past couple of weeks. I wanted to reach out with a quick overview of the program so far and where itâ€™s headed.
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
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Johnny in her continued academic journey.
Best regards,
Amber M.
amber.maldonado@revolutionprep.com
+14012698542</t>
  </si>
  <si>
    <t>Fernanda Virgen Barrera</t>
  </si>
  <si>
    <t>Dear Ileana,
Itâ€™s been great working with you and Fernanda over the past couple of weeks. As we prepare for Fernanda's upcoming official ACT, I wanted to share what weâ€™ve been working on so far and what to expect.
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
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
I am looking forward to hearing how Fernanda performs on this test. Looking ahead, I recommend continuing to meet twice per week. This would give us an opportunity to continue working on word problems including linear and freeform work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Fernanda in her continued academic journey.
Best regards,
Amber M.
amber.maldonado@revolutionprep.com
+14012698542</t>
  </si>
  <si>
    <t>Nick Keller</t>
  </si>
  <si>
    <t>Hi all,
I hope you are having a great spring! I wanted to send a message to touch base and share my thoughts moving forward.
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
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
Let me know if you have any questions or if you would like to schedule a phone call. I look forward to continuing to support Nick on his academic journey!
Best Regards,
Machaela
Machaela V.
machaela.verhage@revolutionprep.com
+14785500446</t>
  </si>
  <si>
    <t>Jack Duerholz</t>
  </si>
  <si>
    <t>Hi all,
I hope you're having a wonderful spring. I wanted to touch base regarding Felix's progress as well as thoughts moving forward. 
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Our short term goal is for Felix to become comfortable with math questions requiring multiple steps. Our long term goal is to achieve a 1450. Based on Felix's progress, I recommend continuing with one 60 minute session per week through his SAT test dates.
Let me know if you have any questions or would like to schedule a phone call. I look forward to continuing to support Felix in his academic journey.
Best Regards,
Machaela
Machaela V.
machaela.verhage@revolutionprep.com
+14785500446</t>
  </si>
  <si>
    <t>Hi all,
I hope you're having a wonderful spring. It has been great to work with Jack again! I wanted to touch base regarding Jack's tutoring sessions and our plan moving forward. 
First, I want to say that Jack's retention of the strategies, especially over an extended break, has been impressive. His December SAT score of 1220 is a great improvement from his starting score of 1000. 
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Please let me know if you have any questions or if you would like to schedule a phone call. I look forward to continuing to support Jack on his academic journey.
Best Regards,
Machaela
Machaela V.
machaela.verhage@revolutionprep.com
+14785500446</t>
  </si>
  <si>
    <t>Dear Joshua,
I'm excited to reach out to celebrate Gabriellaâ€™s amazing progress. Gabriella has worked diligently, and as a result, she has achieved her highest practice test score to date. I am so proud of Gabriella!
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
If you'd like to continue working together on achieving these goals, you can easily use this link to add the hours to your account today: https://my.revolutionprep.com/s/iLiIFOtopS.
Please let me know if you have any questions. Iâ€™m happy to schedule a time to talk by phone if that would be helpful. I am always available to support Gabriella in her continued academic journey.
Best regards,
Cheyanne J.
cheyanne.jones@revolutionprep.com
+17193935674</t>
  </si>
  <si>
    <t>Knox Vitrano</t>
  </si>
  <si>
    <t>Dear Margaret,
Since Knox took a practice test recently, I thought it would be a good opportunity to send you an update of his progress over the past couple of months. As always, I am enjoying working with Knox. He is doing well keeping up with the homework and practice tests. 
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Please let me know if you have any questions or concerns or if you would like to talk further on the phone, we can set up a time.
Sincerely, 
Melinda M.
melinda.mergendahl@revolutionprep.com
+16083975309</t>
  </si>
  <si>
    <t>Sofia Mohtashami</t>
  </si>
  <si>
    <t>Dear Natalie,
Since it has been a couple of weeks since my last update, I thought it would be a good opportunity to send you a summary of Sofiaâ€™s progress over the past couple of weeks. As always, I am enjoying working with Sofia. She is doing better at keeping up with the homework. 
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Please let me know if you have any questions or concerns or if you would like to talk further on the phone, we can set up a time.
Sincerely, 
Melinda M.
melinda.mergendahl@revolutionprep.com
+16083975309</t>
  </si>
  <si>
    <t>Dear William,
Itâ€™s been great working with you and Scott over the past couple of months. As we prepare for Scott's upcoming official ACT, I wanted to share what weâ€™ve been working on so far and what to expect.
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
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
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
If you'd like to continue working together on achieving these goals, you can easily use this link to add these hours to your account today: https://my.revolutionprep.com/s/hy7v3Azua9.
Please let me know if you have any questions or if there are any adjustments you would like to make to our plan. Iâ€™m also able to schedule a time to talk by phone if that would be helpful. I am happy to support Scott in his continued academic journey.
Best regards,
Cheyanne J.
cheyanne.jones@revolutionprep.com
+17193935674</t>
  </si>
  <si>
    <t>Dear Brian,
I hope youâ€™re having a warm and budding Spring season! It's been great working with you and Hunter over the past few weeks as Hunter returned to studying for his imminent ACT exam on April 11th, and I wanted to share what we've been working on and what to expect.
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"Mark" step) and develop solution plans (the "Approach" and â€œPlanâ€ steps) before â€œSolvingâ€ the problem. This systematic framework builds recognition of common ACT problem types and prevents rushing into calculations without strategy.
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"Fundamental Algebraic Rules" document I produced as a reference for â€œlegalâ€ mathematical operations. Hunter practiced solving equations using reverse PEMDAS (undoing operations in reverse order) and factoring techniques to isolate variables appearing in multiple terms.
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
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
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
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let me know if you have any questions or if there are any adjustments you would like to make to our plan. I'm also able to schedule a time to talk by phone if that would be helpful. I am happy to support Hunter in his continued academic journey.
Warmly,
Brandon
Brandon E.
brandon.engle@revolutionprep.com
+19708890867</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</si>
  <si>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</si>
  <si>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grades in math and ELA
Areas that we have been working on:
â€¢Multiplication facts
â€¢Multiplication and division concepts- arrays, equal groups, fact families
â€¢Area and Perimeter
â€¢ELA multiple choice strategies
â€¢Writing skills â€“ Writing topic sentences, finding supporting evidence, conclusion sentences
Short-term goals moving forward:
â€¢Continue towards mastery of multiplication facts
â€¢Reinforce concepts learned in school 
â€¢Continue writing practice
Recommendation: 
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</si>
  <si>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</si>
  <si>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Improve Graceâ€™s math skills closer to grade level
Areas that we have been working on:
â€¢Multiplication facts x 0, 1, 2, 5, 10, 11
â€¢Multiplication concepts such as repeated addition and arrays
â€¢Division/multiplication relationships
â€¢Elapsed time
â€¢Measuring to the nearest half-inch and centimeter
â€¢Counting combinations of dollars and coins
â€¢Telling time to the minute
â€¢Rounding to the nearest 10 and 100 on a number line
Short-term goals moving forward:
â€¢Continued practice of multiplication facts
â€¢Expand on division concepts
â€¢Mastery of subtracting with regrouping
â€¢Word problems involving dollars and coins
â€¢Representing fractions on a number line
â€¢Comparing fractions
â€¢Word problems involving multiplication
Recommendation: 
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</si>
  <si>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</si>
  <si>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Subtraction with regrouping â€“ standard method
Multiplication facts and concepts
Fractions â€“ comparing, equivalent, fractions on a number line
Area and perimeter
â€¢ELA
Preparing for Smarter Balance exam
- Reading passages and answering questions
- Identifying theme and main idea
- Written responses â€“ outline for written response; writing topic sentences by restating the question; writing conclusion sentences by restating the topic sentence
Short-term goals moving forward:
â€¢Immediately we will continue to prepare for Smarter Balance
â€¢Solving time, capacity and mass problems
â€¢Determining the attributes of two-dimensional shapes
Recommendation: 
I have seen significant improvements in Jae's multiplication facts mastery and his understanding of equivalent fractions. He is able to determine in different ways if fractions are equal or not. Based on his progress, I recommend continuing with his schedule of 2-3 hours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</si>
  <si>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Alvin Morton</t>
  </si>
  <si>
    <t>Dear Claire, 
I hope you are having a great spring. It's been great working with you and Alvin over the past couple of months. I wanted to reach out with a quick overview of the program so far and where it's headed. 
I have seen significant improvements in Alvin's ability to approach quadratic equations, factor, and graph quadratic functions. He has shown consistent progress in answering homework problems and class questions, as evidenced by his confidence during our sessions. 
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Please let me know if you have any questions or if there are any adjustments you would like to make to our plan. I'm happy to schedule a time to talk by phone if that would be helpful. I look forward to supporting Alvin in their continued academic journey.. 
Best regards, 
Karleigh A.
karleigh.arrington@revolutionprep.com
+15705786904</t>
  </si>
  <si>
    <t>Casey Blatz</t>
  </si>
  <si>
    <t>Hi Daryl and John, 
Hope you're doing well. It's been a pleasure as always working with Casey. I wanted to share an update on his progress as we move toward the end of the school year.
Areas of Success:
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
Areas of Opportunity:
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
Recommendation:
I recommend that we continue meeting once a week to finish the year strong and ensure he is well-prepared for his final exams. Weâ€™ll also focus on sustainable study habits, time management, and organizational strategies that will support his transition to college-level work.
Iâ€™d be happy to discuss his progress or next steps over a call or Zoom at any time.
All best,
Brian 
brian.cohen@revolutionprep.com
+17349453810</t>
  </si>
  <si>
    <t>Dear Kevin and Irina,
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"interest-based" topics, and his ability to grasp the fundamental properties of wave propagation has put him in a much stronger academic position than he was earlier in the year.
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
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"invisible" physics of electromagnetism before they become overwhelming.
Have a great day, 
Christian Steiner</t>
  </si>
  <si>
    <t>Dear Julie Meyers,
I hope you are having a great spring. Itâ€™s been great working with you and Aliya over the past couple of months. I wanted to reach out with a quick overview of the program so far and where itâ€™s headed.
I have seen significant improvements in Aliya's understanding of recent history. They have shown consistent progress in their ability to place events from the last few decades in perspective, as evident in their understanding of the Iraq and Afghanistan wars.
Based on Aliyaâ€™s goals, I recommend continuing with roughly her current schedule. We currently no longer allow for 30 minute sessions, so moving to a full hour per session may be necessary in the future.
Our current short-term goals for Aliya include reviewing the 2004 and 2008 elections and political changes in the early 2000s. The overall goal remains getting an A in the course and understanding history.
Please let me know if you have any questions or if there are any adjustments you would like to make to our plan. Iâ€™m happy to schedule a time to talk by phone if that would be helpful. I look forward to supporting Aliya in their continued academic journey.
Best regards,
Brock D.
brock.dilley@revolutionprep.com
+19724006172</t>
  </si>
  <si>
    <t>Carolin Qiao</t>
  </si>
  <si>
    <t>Dear Yupu Qiao,
I hope you are having a great spring. Itâ€™s been great working with you and Carolin over the past couple of months. I wanted to reach out with a quick overview of the program so far and where itâ€™s headed.
I have seen significant improvements in Carolin's geometry skills. They have shown consistent progress in working with proofs, as evident in their recent work on parallelograms as well as triangle congruency.
Since Carolin is achieving their goals, I recommend we continue with our schedule of two 60 minute classes per week through the school year. We will continue to review the most current concepts from class to stay ahead of the fast pace of the course.
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
Please let me know if you have any questions or if there are any adjustments you would like to make to our plan. Iâ€™m happy to schedule a time to talk by phone if that would be helpful. I look forward to supporting Carolin in their continued academic journey.
Best regards,
Brock D.
brock.dilley@revolutionprep.com
+19724006172</t>
  </si>
  <si>
    <t>Sean Connors</t>
  </si>
  <si>
    <t>Dear Leticia and Stephen
I hope Panama is having lovely weather; I cannot imagine it is anything but beautiful at this time of year! I did, in fact, share Seanâ€™s Google Drive folder to spcon@pacbell.net - There should be an invitation to the drive folder waiting in your inbox. 
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Thank you for clarifying Seanâ€™s SAT score goal. That said, with a rise of 250 points as the ideal outcome, a study program of little over three weeks is unrealistic Iâ€™m afraid. 
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
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(No matter what, I always suggest students take advantage of the super score option by taking the DSAT at least twice- as it assures the highest result. Overwhelmingly, the majority of students who achieve a perfect score do so through superscoring.) 
Further, I suggest that we continue tutoring from now until August at a rate of twice to three times a week for 90 minutes. This plan, of repetition and  extended study, is much more likely to achieve the score outcome of 1400 that you desire.
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
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
Best, and safe travels!
Kristen Luigart, M.Ed., M.A.
kristen.luigart@revolutionprep.com
+13018205071</t>
  </si>
  <si>
    <t>Jackson Bass</t>
  </si>
  <si>
    <t>Dear Nancy,
I hope you're having a warm and budding Spring season! It's been great reconnecting Jackson over the past couple of months. I wanted to reach out with a quick overview of the program so far and where it's headed.
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
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
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
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</si>
  <si>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Asher Fullerton</t>
  </si>
  <si>
    <t>Dear Ricardo and Kristina,
I hope you are having a great start to Spring. Itâ€™s been wonderful working with you and Asher over the past couple of months, and I wanted to reach out with a brief overview of his progress so far and where we are headed next.
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
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
Based on Asherâ€™s current goals and progress, I recommend continuing with one 60-minute tutoring session per week, or two 30-minute tutoring sessions through the end of the school year to maintain instructional momentum and support his preparation for the next grade level. 
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
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Based on his progress so far, maintaining our current session frequency will best support these goals and give us consistent time to reinforce key strategies and review grade-level concepts.
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
Please let me know if you have any questions or if there are any adjustments youâ€™d like to make to our plan. Iâ€™m always happy to schedule a time to speak by phone if helpful. I look forward to continuing to support Asherâ€™s academic growth.
Best,
Diamond A.
diamond.anderson@revolutionprep.com
+17037985175</t>
  </si>
  <si>
    <t>Lucas Gil Amesty</t>
  </si>
  <si>
    <t>Dear Carolina,
I hope you are having a great spring. Itâ€™s been great working with you and Lucas over the past couple of months. I wanted to touch base to share some of the progress weâ€™ve made so far and share my thoughts on the plan moving forward.
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
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</si>
  <si>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Subhash Chebrolu</t>
  </si>
  <si>
    <t>Dear Naveen,
I hope you are having a great spring Itâ€™s been great working with you and Subhash over the past couple of months. I wanted to touch base to share some of the progress weâ€™ve made so far.
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
Our current short-term goals for Subhash include building grade-level math fluency. The overall goal remains improving his confidence and raising/maintaining the letter grade. Based on Subhash's progress, I recommend maintaining current velocity of 1 session per week for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Sunhash in his continued academic journey.
Best regards,
Lana K.
lana.kargetta@revolutionprep.com
+19106915048</t>
  </si>
  <si>
    <t>Alin Beydilli</t>
  </si>
  <si>
    <t>Dear Emine,
I hope you are having a great spring. Itâ€™s been great working with you and Alin over the past couple of months. I wanted to touch base to share some of the progress weâ€™ve made so far and share my thoughts on the plan moving forward.
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
Our current goals for Alin include supporting her with reading comprehension and writing skills. Based on Alin's progress, I recommend maintaining the current velocity of 3 sessions per week, dedicating at least one session for English/Language Arts.
Please let me know if you have any questions or if there are any adjustments you would like to make to our plan. Iâ€™m happy to schedule a time to talk by phone if that would be helpful. I look forward to supporting Alin in her continued academic journey.
Best regards,
Lana K.
lana.kargetta@revolutionprep.com
+19106915048</t>
  </si>
  <si>
    <t>Kazu Friebert</t>
  </si>
  <si>
    <t>Hi Naomi,
I hope youâ€™re doing well! I'm reaching out with a progress update for Kazu. As a reminder, I try to share these updates roughly every six weeks to help keep parents informed on their studentâ€™s progress.
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
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
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
Please feel free to reach out if you have any questions or would like to discuss anything further.
Kindly,
Kiersten
Kiersten G.
kiersten.guetlein@revolutionprep.com
+15413576952</t>
  </si>
  <si>
    <t>Hi Helen,
I hope youâ€™re doing well! I'm reaching out with a progress update for William. As a reminder, I try to share these updates roughly every six weeks to help keep parents informed on their studentâ€™s progress.
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
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
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
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
At this time, my recommendation is to continue with one hour per week as currently scheduled.
Please feel free to reach out with any questions or if youâ€™d like to discuss anything further.
Kindly,
Kiersten
Kiersten G.
kiersten.guetlein@revolutionprep.com
+15413576952</t>
  </si>
  <si>
    <t>Ada Ertekin-Taner</t>
  </si>
  <si>
    <t>Hi Nilufer,
I hope youâ€™re doing well! I'm reaching out with a progress update for Ada. As a reminder, I try to share these updates roughly every six weeks to help keep parents informed on their studentâ€™s progress.
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
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
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
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
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
Please feel free to reach out anytime if youâ€™d like to discuss further.
Kindly,
Kiersten
Kiersten G.
kiersten.guetlein@revolutionprep.com
+15413576952</t>
  </si>
  <si>
    <t>August Prihoda</t>
  </si>
  <si>
    <t>Hello Megan,
I hope you and your family are having a wonderful spring semester so far! I wanted to touch base to update you on Augustâ€™s progress over the last two months. Additionally, I would like to discuss plans for the remaining school year.
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
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
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
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</si>
  <si>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Liam Meier</t>
  </si>
  <si>
    <t>Hi Faith,
I hope youâ€™re doing well! I'm reaching out with a progress update for Liam. As a reminder, I try to share these updates roughly every six weeks to help keep parents informed on their studentâ€™s progress.
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
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
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
In terms of strengths, Liamâ€™s math has improved significantly. Heâ€™s now consistently scoring 700+ in that section. There are still a few content gaps, particularly in geometry, but Iâ€™ve been very impressed with both his retention and his logical reasoning skills.
His reading comprehension has also become much stronger. Weâ€™ve been focusing on following structured strategies that support a clear process of elimination, and heâ€™s doing a great job both sticking to the approach and arriving at correct answers, even on more difficult questions.
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
At this time, my recommendation is to continue with two 60â€“90 minute sessions per week through the May exam. After that, weâ€™ll reassess based on his results and determine next steps.
Please feel free to reach out if you have any questions or would like to discuss anything further.
Best,
Kiersten
Kiersten G.
kiersten.guetlein@revolutionprep.com
+15413576952</t>
  </si>
  <si>
    <t>Divya Shanmugam</t>
  </si>
  <si>
    <t>Dear Divya, Surya, Shalini, and Ram,
I hope you are doing well! With less than a month to go until the AP Physics 1 exam, I wanted to share a quick update on Divya and Suryaâ€™s progress and where things stand heading into the final stretch.
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
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</si>
  <si>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Imogene Koch</t>
  </si>
  <si>
    <t>Dear Camille,
I hope you are doing well! I wanted to share a quick update on Imogeneâ€™s progress as we head into the final stretch before the AP exam.
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
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</si>
  <si>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Lauren Wittig</t>
  </si>
  <si>
    <t>Hi Lauren and Suzanne,
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I think we are at a good pace of meeting at least once a week for an hour each session to achieve these goals. 
I hope you have a great weekend. As always, if you have any questions or concerns don't hesitate to reach out!
Best,
Eric C.
eric.chang@revolutionprep.com
+18185308101</t>
  </si>
  <si>
    <t>Michael Carbone</t>
  </si>
  <si>
    <t>Dear Karen,
I hope you are doing well! I canâ€™t believe itâ€™s already been six months working with Michael. He has come a long way since last yearâ€™s PSAT score of 1040 and his first SAT practice tests in the low to mid 1100 range.
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
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
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</si>
  <si>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Emma Chin</t>
  </si>
  <si>
    <t>Hi Emma and Sherry,
I hope that you all are enjoying Japan - I can't wait to hear about it!
It has been wonderful working with you and Emma over the past couple of months, and I wanted to reach out with a quick overview of her progress so far and where we are headed next.
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This progress has been evident in her increased accuracy during guided practice, her ability to explain her thinking verbally, and her continued strong performance on quizzes, including a recent score of 88 while still identifying specific skills we can continue to strengthen.
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
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
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
Please donâ€™t hesitate to reach out if you have any questions or would like to make adjustments to our plan. Iâ€™m always happy to schedule time to connect by phone if helpful, and I truly enjoy supporting Emma in her continued academic growth.
Diamond A.
diamond.anderson@revolutionprep.com
+17037985175</t>
  </si>
  <si>
    <t>Saketh Madiraju</t>
  </si>
  <si>
    <t>Hi Saketh and Jaya,
This is just a reminder that Saketh has tutoring next Friday the 17th!
Best,
Kristen F.
kristen.fox@revolutionprep.com
+18636516566</t>
  </si>
  <si>
    <t>Benjamin Graham</t>
  </si>
  <si>
    <t>Hi Ben and Lindsay,
I hope the both of you are doing well!
I hope you are having a great spring. It has been great working with you and Ben over the past couple of months, and I wanted to reach out with a quick overview of how Ben's past sessions have been going and where we are headed next.
With a few Executive Functioning sessions, I have been able to see clear improvements in Benâ€™s academic organization, timeâ€‘management strategies, and selfâ€‘regulation skills as the semester workload has increased. 
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
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
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youâ€™d like to make adjustments to our plan. Iâ€™m always happy to schedule time to talk by phone if helpful, and I look forward to continuing to support Benâ€™s academic growth this semester.
Diamond A.
diamond.anderson@revolutionprep.com
+17037985175</t>
  </si>
  <si>
    <t>James Mullin</t>
  </si>
  <si>
    <t>Hi Claudia and James,
I hope you are doing well. It has truly been a pleasure working with you and James over the past few months, and I wanted to reach out with a final progress update as we wrap up our time together and wish him the best moving forward.
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His performance on diagnostic and class assessments reflected this progress, including moments where he achieved top scores within his grade level.
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
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
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
Thank you so much for the opportunity to work with James and be part of his academic journey. Please donâ€™t hesitate to reach out in the future if youâ€™d like support again or have any questions. Iâ€™m wishing James all the best and cheering him on as he moves forward.
Diamond A.
diamond.anderson@revolutionprep.com
+17037985175</t>
  </si>
  <si>
    <t>Ridhima Nehere</t>
  </si>
  <si>
    <t>Hi Vrushali and Hrishikesh,
I hope the both of you are well!
I hope you are having a great spring. It has been great working with you both and Ridhima over the past couple of months, and I wanted to share a quick overview of her progress so far and where our focus is headed next.
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
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there are any adjustments youâ€™d like to make to our plan. Iâ€™m always happy to schedule time to connect by phone if helpful, and I look forward to continuing to support Ridhimaâ€™s academic growth.
Diamond A.
diamond.anderson@revolutionprep.com
+17037985175</t>
  </si>
  <si>
    <t>Anna Nguyen</t>
  </si>
  <si>
    <t>Hi Quang and Anna,
I hope you are having a great spring. It has been great working with you both and Anna over the past couple of months, and I wanted to share a quick overview of her progress so far and where our focus is headed next.
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
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Annaâ€™s account.
Please let me know if you have any questions or if there are any adjustments youâ€™d like to make to our plan. Iâ€™m always happy to schedule time to connect by phone if helpful, and I look forward to continuing to support Annaâ€™s academic growth.
Diamond A.
diamond.anderson@revolutionprep.com
+17037985175</t>
  </si>
  <si>
    <t>Kayla Tyler</t>
  </si>
  <si>
    <t>Hi Erica and Kayla,
I hope you are having a great spring. It has been great working with you both and Kayla over the past couple of months, and I wanted to share a quick overview of her progress so far and where our focus is headed next.
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
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Thank you so much for adding hours to Kayla's account. I went ahead and booked her out until the school year ends, and I've attached a screenshot of those sessions. Can you please review it and let me know if these dates/times work for her?
Please let me know if you have any questions or if there are any adjustments youâ€™d like to make to our plan. Iâ€™m always happy to schedule time to connect by phone if helpful, and I look forward to continuing to support her academic growth.
Diamond A.
diamond.anderson@revolutionprep.com
+17037985175</t>
  </si>
  <si>
    <t>Ruby Roumillat-Crowe</t>
  </si>
  <si>
    <t>Dear Ruby and Shel,
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
If you do decide to continue Ruby with the program, we would proceed with more targeted practice in her areas of challenge. Math in particular seems to be her biggest area of opportunity for growth.
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
Please let me know if you have any questions or if there are any adjustments you would like to make to our plan. Iâ€™m happy to schedule a time to talk by phone if that would be helpful. I look forward to supporting Ruby in her continued academic journey.
Best regards,
Andrew L.
andrew.league@revolutionprep.com
+17344476799</t>
  </si>
  <si>
    <t>Dalya Smith</t>
  </si>
  <si>
    <t>Dear Toby,
Itâ€™s been great working with you and Dalya over the past couple of weeks/months. As we prepare for Dalya's upcoming April ACT, I wanted to share some updates and information about what to expect.
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
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
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
Please let me know if you have any questions or if there are any adjustments you would like to make to our plan. Iâ€™m also able to schedule a time to talk by phone if that would be helpful. I am happy to support Dalya in their continued academic journey.
Best regards,
David A.
david.alcantara@revolutionprep.com
+12407080297</t>
  </si>
  <si>
    <t>Dane Kim</t>
  </si>
  <si>
    <t>Dear SuAnn,
Itâ€™s been great working with you and Dane over the past couple of weeks/months. As we prepare for Dane's upcoming mid-course assessment in IB Math AA, I wanted to share some updates and information about what to expect.
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
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
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
Please let me know if you have any questions or if there are any adjustments you would like to make to our plan. Iâ€™m also able to schedule a time to talk by phone if that would be helpful. I am happy to support Dane in their continued academic journey.
Best regards,
David A.
david.alcantara@revolutionprep.com
+12407080297</t>
  </si>
  <si>
    <t>Camila Zimmerman</t>
  </si>
  <si>
    <t>Dear Daniel,
Itâ€™s been great working with you and Camila over the past couple of weeks/months. As we prepare for Camila's upcoming April ACT, I wanted to share some updates and information about what to expect.
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
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
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
Please let me know if you have any questions or if there are any adjustments you would like to make to our plan. Iâ€™m also able to schedule a time to talk by phone if that would be helpful. I am happy to support Camila in their continued academic journey.
Best regards,
David A.
david.alcantara@revolutionprep.com
+12407080297</t>
  </si>
  <si>
    <t>Hi Caroline and Sydney,
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
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
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To reach her goal score, Sydney needs to increase her overall score by 200-250 points. In our last session, we outlined some ideas that can help Sydney achieve this:
1)Build more content knowledge (specifically in geometry, trigonometry, vocabulary, text structure &amp;amp; purpose, and cross-text connections)
2)Use Rev Prep practice tests in addition to Bluebook practice tests (this helps me to see a more detailed breakdown of which questions Sydney is getting right versus wrong, and helps me tailor the sessions more intentionally)
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
3)Take practice tests somewhere that is not home (This will help Sydney to mimic the testing situation and how it feels to take the test more accurately. Ideas for where include at church, at a parentâ€™s work office, or at the public library)
4)Practice thinking about the test as it gets closer (Last time we had tried not thinking about it at all when not practicing. It might help to use some visualization to practice thinking about the test before it arrives, just like athletes do before a big game).
*A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*Regarding the ACT versus the SAT, I donâ€™t think that Sydney would be confused because we teach the same question-specific strategies. However, there are important differences to consider:
â€¢The SAT is more logic-drive, while the ACT is more straight-forward.
â€¢The ACT has more geometry and trigonometry but allows a calculator for the entire math session.
â€¢The ACT has longer reading passages, so annotating is key for answering these.
â€¢The ACT includes a Science and Essay section, so if you are strong in these areas this might be a better option.
To help you decide which option to go with, I recommend taking an ACT practice test to see what it feels like and what score you are starting with.
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If youâ€™d like to connect via zoom call to discuss in more detail, here are some dates when Iâ€™m available:
Monday, 4/13 at 4pm cst
Tuesday, 4/14 at 12pm cst
Thursday, 4/16 at 1pm cst
Please let me know if you have any questions.</t>
  </si>
  <si>
    <t>Brady McInerney</t>
  </si>
  <si>
    <t>Dear Justine, 
Itâ€™s been a pleasure working with you and Brady over the past couple of months. As we prepare for Bradyâ€™s upcoming official test, I wanted to share an overview of what weâ€™ve covered so far and what to expect moving forward.
Brady and I have reviewed how to apply the iCARE strategy to Central Idea and Details, Words in Context, and Inference questions on the Reading and Writing section. We have also covered key punctuation rules, including commas, semicolons, colons, and apostrophes.
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
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
As test day approaches, it is important to consider the impact of testing conditions on performance. Ensuring consistent, high-quality sleep throughout the week leading up to the exam is crucial, as rest the night before alone is not sufficient.
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
Please feel free to reach out if you have any questions or would like to make any adjustments to our plan. I would also be happy to schedule a time to speak by phone if that would be helpful. I look forward to continuing to support Brady in his academic journey.
Best, 
Amy K.
amy.kim@revolutionprep.com
+15624647839</t>
  </si>
  <si>
    <t>Leela Goel</t>
  </si>
  <si>
    <t>Dear Arun,
I hope you are having a great spring. Itâ€™s been great working with you and Leela over the past couple of months. I wanted to touch base to share some of the progress weâ€™ve made so far and share my thoughts on the plan moving forward.
I have seen significant improvements in Leela's introduction to executive functioning. They have shown consistent progress in learning various techniques and skills relating to organization, retention, self-regulation, motivation, and self-efficacy.
Our current short-term goals for Leela include continuing through the Executive Functioning course. The overall goal remains to master executive functioning skills and practices. Based on Leela's progress, I recommend we continue meeting once a week for an hour-long tutoring session.
Please let me know if you have any questions or if there are any adjustments you would like to make to our plan. Iâ€™m happy to schedule a time to talk by phone if that would be helpful. I look forward to supporting Leela in their continued academic journey.
Best regards,
Ries S.
ries.scerbin@revolutionprep.com
+15084397560</t>
  </si>
  <si>
    <t>Hi Jayden and Xiaoyang,
This is just a reminder that I have Jayden scheduled for tutoring on the 18th. I look forward to working with him then!
Best,
Kristen F.
kristen.fox@revolutionprep.com
+18636516566</t>
  </si>
  <si>
    <t>Sohum Shah</t>
  </si>
  <si>
    <t>Dear Pooja,
I hope you are having a great spring. Itâ€™s been great working with you and Sohum over the past couple of months. I wanted to reach out with a quick overview of the program so far and where itâ€™s headed.
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
Leading up to his May exam, I recommend we continue with our meetings. We will use this class each week to focus entirely on the English section, maximizing his efficiency and accuracy on the most difficult reading questions.
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
Please let me know if you have any questions or if there are any adjustments you would like to make to our plan. Iâ€™m happy to schedule a time to talk by phone if that would be helpful. I look forward to supporting Sohum in his continued academic journey.
Best regards,
Andrew Gehlot</t>
  </si>
  <si>
    <t>Rebecca Tuch Bussey</t>
  </si>
  <si>
    <t>Dear Raquel,
I hope you are having a great spring. Itâ€™s been great working with you and Rebecca over the past couple of months. I wanted to reach out with a quick overview of the program so far and where itâ€™s headed.
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
To best prepare for her upcoming May IB ESS SL exam, I recommend we continue meeting twice weekly until test day. We will use this time to ensure she is fully prepared for both the content side of the exam and the specific question-answering strategies required to score highly.
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
Please let me know if you have any questions or if there are any adjustments you would like to make to our plan. Iâ€™m happy to schedule a time to talk by phone if that would be helpful. I look forward to supporting Rebecca in her continued academic journey.
Best regards,
Andrew Gehlot</t>
  </si>
  <si>
    <t>Emily Huynh</t>
  </si>
  <si>
    <t>Dear Minh,
I hope you are having a great spring. Itâ€™s been great working with you and Emily over the past couple of months. I wanted to reach out with a quick overview of the program so far and where itâ€™s headed.
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
Leading up to her test, I recommend we meet twice weekly until the June exam. We will use these classes to heavily focus on the math section, addressing both tight time constraints and math concepts that are exclusive to the ACT.
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
Please let me know if you have any questions or if there are any adjustments you would like to make to our plan. I look forward to supporting Emily in their continued academic journey.
Best regards,
Andrew Gehlot</t>
  </si>
  <si>
    <t>Leland Mood</t>
  </si>
  <si>
    <t>Dear Mikki,
I hope you are having a great spring. Itâ€™s been great working with you and Leland over the past couple of months. I wanted to reach out with a quick overview of the program so far and where itâ€™s headed.
I have seen significant improvements in Leland's ability to process new math content when we break it down step-by-step. He has shown consistent progress in retaining new material, as evident in his successful utilization of the whiteboard notes we create during our sessions.
To keep this momentum going, I recommend we continue to meet at least once a week for general academics and increasing this to twice a week whenever there is a particular exam upcoming to ensure he is fully prepared.
Our current short-term goals for Leland include maintaining consistent study habits and thoroughly reviewing current notes. The overall goal remains finishing the school year strong and maintaining an average no lower than a B. We want to finish his semester strong.
Please let me know if you have any questions or if there are any adjustments you would like to make to our plan. Iâ€™m happy to schedule a time to talk by phone if that would be helpful. I look forward to supporting Leland in his continued academic journey.
Best regards,
Andrew Gehlot</t>
  </si>
  <si>
    <t>Nate O'Brien</t>
  </si>
  <si>
    <t>Dear Lisa Adelle,
I hope you are having a great spring. Itâ€™s been great working with you and Nate over the past couple of months. I wanted to reach out with a quick overview of the program so far and where itâ€™s headed.
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
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
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
Please let me know if you have any questions or if there are any adjustments you would like to make to our plan. I look forward to supporting Nate in his continued academic journey.
Best regards,
Andrew Gehlot</t>
  </si>
  <si>
    <t>Jacob Palestrant</t>
  </si>
  <si>
    <t>Dear Daniel,
I hope you are having a great spring. Itâ€™s been great working with you and Jacob over the past couple of months. I wanted to reach out with a quick overview of the program so far and where itâ€™s headed.
Jacob's test-taking strategy has pushed him higher, and I was happy to see him get to 1300, particularly in nailing the standard english conventions and algebra that we had been working on. I know he aims to push higher, but we are seeing upward momentum.
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
Our current short-term goals for Jacob include improving consistency with homework completion between our meetings and focusing on the harder problem-solving/data-analysis and main idea questions. The overall goal is to break the 90th percentile. 
Please let me know if you have any questions or if there are any adjustments you would like to make to our plan. Iâ€™m happy to schedule a time to talk by phone if that would be helpful. I look forward to supporting Jacob in his continued academic journey.
Best regards,
Andrew Gehlot</t>
  </si>
  <si>
    <t>Neala McNiece</t>
  </si>
  <si>
    <t>Hello Gail and Neala,
I'm writing just with a brief update on tutoring with Neala.
I've had a lot of fun working on pre-calculus with Neala! I think she has a very strong grasp on the material, and often does a great job explaining to me the particular ways she has learned to tackle problems. 
My recommendation for the rest of the school year is just that we meet every other week, unless any new material comes up that Neala feels she needs additional help on.
Just as a heads-up, I am expecting a baby at the beginning of May and expect to go on paternity leave from then until June. If I happen to be on leave while Neala needs tutoring, Revolution prep has many other excellent tutors who can step in!
Also, if Neala is taking calculus in the fall and wants any tutoring, I'd love to work more with her! Just let me know if that's the case.
As always, feel free to reach out by email. I'm also available via zoom or phone call, if you prefer!
All the best,
Daniel O.
daniel.olson@revolutionprep.com
+18152622416</t>
  </si>
  <si>
    <t>Enzo Renda</t>
  </si>
  <si>
    <t>Dear Raquel,
I hope you are having a great spring. Itâ€™s been great working with you and Enzo over the past couple of months. I wanted to reach out with a quick overview.
I have seen significant improvements in Enzo's fundamental math comprehension. He has shown consistent progress in mastering new concepts, as evident in their steadily improving performance in mathâ€”definitely his hardest subjectâ€”alongside holding A's in his other classes.
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
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
Please let me know if you have any questions or if there are any adjustments you would like to make to our plan. Iâ€™m happy to schedule a time to talk by phone if that would be helpful. I look forward to supporting Enzo in his continued academic journey.
Best regards,
Andrew Gehlot</t>
  </si>
  <si>
    <t>Nikolas Alvares de Azevedo</t>
  </si>
  <si>
    <t>Dear Celso,
I hope you are having a great spring. Itâ€™s been great working with you and Nikolas. I wanted to reach out with a quick overview of the program so far and where itâ€™s headed.
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
To ensure he finishes the semester strong, I recommend we continue meeting once a week, increasing to twice weekly directly leading up to his final exam. We will use this time to bridge the gap left by the fast-moving lecture format and incomplete slides.
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Please let me know if you have any questions or if there are any adjustments you would like to make to our plan. Iâ€™m happy to schedule a time to talk by phone if that would be helpful. I look forward to supporting Nikolas in his continued academic journey.
Best regards,
Andrew Gehlot</t>
  </si>
  <si>
    <t>Dear Celso,
I hope you are having a great spring. Itâ€™s been great working with you and Gabriel again. I wanted to reach out with a quick overview of the program so far and where itâ€™s headed.
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
As we approach his test date, I recommend we meet at least twice weekly before his exam. We will use these sessions to heavily focus on the specific subset of problems that are near-impossible to solve using Desmos, building up his standalone mathematical toolkit.
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
Please let me know if you have any questions or if there are any adjustments you would like to make to our plan. Iâ€™m happy to schedule a time to talk by phone if that would be helpful. I look forward to supporting Gabriel in his continued academic journey.
Best regards,
Andrew Gehlot</t>
  </si>
  <si>
    <t>Sophia Slade</t>
  </si>
  <si>
    <t>Dear Dr. Misha Harding,
I hope you are having a great spring. Itâ€™s been great working with you and Sophia over the past couple of months. I wanted to reach out with a quick overview of the program so far and where itâ€™s headed.
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
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
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
Please let me know if you have any questions or if there are any adjustments you would like to make to our plan. Iâ€™m happy to schedule a time to talk by phone if that would be helpful. I look forward to supporting Sophia in her continued academic journey.
Best regards,
Andrew Gehlot</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</si>
  <si>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</si>
  <si>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
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</si>
  <si>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Hi Team Otavio!
I hope you are having a great spring so far! Itâ€™s been great working with you and Otavio over the past couple of weeks. I wanted to reach out to touch base with you on Otavioâ€™s progress, as well as a plan moving forward.
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</si>
  <si>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Julian Wolberg</t>
  </si>
  <si>
    <t>Thanks for re-contacting me and texting back-and-forth.
As per your request, I put a session down for next Sunday afternoon (5:30 PM). 
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
Thus, I recommended that Julian take a FULL TIMED BLUEBOOK EXAM (5, 6, 7, or 8). These specific exams appear to be up to the challenge of official exams--both in Advanced Reading and Advanced Math question types. 
At our next session, Julian and I can discuss his most recent Blue Book Exam results and craft a rigorous but manageable study plan.
Will his current 3.33 hours of sessions be enough? This is a question that will be easier to answer after he takes the new Timed Exam and sit to discuss the results. 
I look forward to that next session. 
Kind regards,
Chris P.
chris.prouty@revolutionprep.com
+13108710081</t>
  </si>
  <si>
    <t>Rishi Prabhakar</t>
  </si>
  <si>
    <t>Hi Shruti,
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"Lamb to the Slaughter,"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"The Hobbit" to deepen his thematic analysis.
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
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
Best regards,
Kristen F.
kristen.fox@revolutionprep.com
+18636516566</t>
  </si>
  <si>
    <t>Hi Ryan and Kenna,
I'm writing just with a brief update on Kenna's tutoring. 
It's been great working with Kenna on economics this year! I've seen her progress quite a bit, and I look forward to working with her every week!
With the AP tests coming up, my recommendation going forward is for Kenna and I to meet once or twice a week leading up to the test. This would give us enough sessions to fully work through practice AP tests in both micro and macro. 
Also, just as a heads-up, I'm expecting a baby in early May, and will be on paternity leave until June. I don't think this should impact any of Kenna's tutoring, but babies can always come early! In case that happens, Revolution Prep has many other excellent tutors who can step in!
I'm always available via email, or by phone call or zoom, if you prefer!
All the best,
Daniel O.
daniel.olson@revolutionprep.com
+18152622416</t>
  </si>
  <si>
    <t>Ryan Lacey</t>
  </si>
  <si>
    <t>Thanks for discussing Ryan's busy baseball schedule conflicts with me.
Prioritizing a healthy balance of student athleticism is a challenge, but Ryan is up to it. 
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
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I will continue to recommend that Ryan meet with any and all of his challenging course instructors frequently to clarify classroom assignments, projects and upcoming exams. Going forward, we will meet at 8PM to better accommodate the busy baseball season.
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
Please let me know if you have any questions or requests.
Chris P.
chris.prouty@revolutionprep.com
+13108710081</t>
  </si>
  <si>
    <t>Hi Blaire and Tiffany,
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I have seen significant improvements in Blaireâ€™s punctuation in context - she hasnâ€™t missed a punctuation question in the last three homework. She has also done a great job with the Math questions Iâ€™ve been throwing her way, going from 20/35 to 29/35 correct. 
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
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Please let me know if you have any questions or if there are any adjustments you would like to make to our plan. Iâ€™m also able to schedule a time to talk by phone if that would be helpful. I am excited to support Blaire in her continued academic journey.
Gale H.
abigail.hermes@revolutionprep.com
+12169249507</t>
  </si>
  <si>
    <t>Hi Frances and Shaun,
I'm writing just with a brief update on Shaun's tutoring.
Shaun and I have recently begun reviewing AP Macroeconomics from the beginning in preparation for the AP test. Things have started well, though there's definitely some work left to be done!
I think if Shaun and I met at least twice a week leading up to the AP test, we'd be in a decent position to have her score well. This would give us time to go through complete AP Macro practice tests together. 
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
As always, I'm available via email, or phone call/zoom if you prefer.
All the best,
Daniel O.
daniel.olson@revolutionprep.com
+18152622416</t>
  </si>
  <si>
    <t>Adom Lokko</t>
  </si>
  <si>
    <t>Team Adom!
It's clear that Adom has studied and taken on the rigor of daily skill building via homework drills and practice exams. I assigned Bluebook #11 as a FULL TIMED PRACTICE EXAM this past week, so hopefully Adom found time to take it. We will discuss the results in our next session.
Adom started with a 1260 in January, but his diligence has helped him claw his way up to 1390s on a consistent basis... breaking that 1400 ice wall is a true challenge on official tests. 
Our weekly single session is working for Adom. He completes his homework on time and reviews his exam reports. Going forward, I'd like him to spend 10 minutes re-reading all of his SWAG Journal "Hacks" (aka Exam Tips/Best Practices). He needs to commit to memory these strategies, so he can deploy them under time stress on the official test. 
We discussed that taking Bluebook #11 is the best measure of how well a student can perform on an official test, currently. I look forward to discussing the results of this practice exam in our next session.
Please let me know if you have additional thoughts or requests.
Kindest regards,
Chris P.
chris.prouty@revolutionprep.com
+13108710081</t>
  </si>
  <si>
    <t>Archibald Roosevelt</t>
  </si>
  <si>
    <t>Dear Archie and Andrew,
I hope you are having a great week. Itâ€™s been great working with you and Archie over the past 6 weeks. I wanted to touch base to share some of the progress weâ€™ve made so far and share my thoughts on the plan moving forward.
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
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
Please let me know if you have any questions or if there are any adjustments you would like to make to our plan. Iâ€™m happy to schedule a time to talk by phone if that would be helpful. I look forward to supporting Archie in their continued academic journey.
Thank you and stay safe,
Myles O.
myles.oldroyd@revolutionprep.com
+15304434701</t>
  </si>
  <si>
    <t>Charlotte Huovie</t>
  </si>
  <si>
    <t>Hello!
I hope you are having a great spring so far! Itâ€™s been wonderful working with you and Charlotte, and I wanted to share an update on her progress and outline our plan moving forward.
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
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
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
Please let me know if you have any questions or would like to discuss the plan further. I look forward to continuing to support Charlotte as she prepares for her upcoming ACT.
Best,
Katherine C.
katherine.clarke@revolutionprep.com
+17274184352</t>
  </si>
  <si>
    <t>Aiden Berger</t>
  </si>
  <si>
    <t>Team Aiden,
I admire Aiden's willingness to sit and discuss his studies with me. I've noticed his organizational (executive functioning) improve. He's taking an active interest in his own personal excellence. 
In the past, Aiden may have been reluctant to darken an instructors door and ask questions. Recently, Aiden has reached out and engaged with teachers to better understand his Physics or Pre-Calculus concepts. This self advocacy will be an important young adult skill.
We have moved away from SAT skill drills, and we have re-focused our full court press on raising his high-school GPA. For test optional colleges the high school GPA is still the leading measure of a student's ability to thrive at the college level. 
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I'm happy to discuss any of his future plans with you, if you would like.
Kindest regards,
Chris P.
chris.prouty@revolutionprep.com
+13108710081</t>
  </si>
  <si>
    <t>Preston Chen</t>
  </si>
  <si>
    <t>Hi Preston and Zhisheng,
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
If you have any questions or concerns don't hesitate to reach out!
Best,
Eric C.
eric.chang@revolutionprep.com
+18185308101</t>
  </si>
  <si>
    <t>Dear Team Sarayu,
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
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
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
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
Best regards,
Bryant S.
bryant.salinas@revolutionprep.com
+15624448241</t>
  </si>
  <si>
    <t>Nate Li</t>
  </si>
  <si>
    <t>Dear Kristin,
As we recently completed six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
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
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
***Please note that we will be updating our tutoring rates on April 18, 2026. To help you get ahead and secure our current pricing for your future tutoring needs, I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
Warm regards,
Allison
allison.peck@revolutionprep.com
+19164020475</t>
  </si>
  <si>
    <t>Ornella Ammons</t>
  </si>
  <si>
    <t>Hi Tasha,
It is always so fun working with Ornella! I really appreciate her creativity and curiosity â€“ there are so many things we can explore and learn, and it always feels like we are just playing! Here is a summary of her recent progress:
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
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
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Monday, 4/13 at 1pm 
Tuesday, 4/14 at 12:30pm 
Thursday, 4/16 at 12:30pm
best,
Sharon
__
sharon.vincuilla@revolutionprep.com
(323) 774 - 4547</t>
  </si>
  <si>
    <t>Lauren George</t>
  </si>
  <si>
    <t>Hello!
Congratulations to Lauren on completing her ACT today! I hope it went well, and I would love to hear how she felt about the test and, of course, see her scores when they are released.
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
At this point, we donâ€™t have any additional sessions scheduled, but please donâ€™t hesitate to reach out if I can offer any further support, whether thatâ€™s reviewing scores, planning next steps, or preparing for a future test.
It has been a pleasure working with Lauren, and Iâ€™m excited to hear how everything turns out!
Best,
Katherine C.
katherine.clarke@revolutionprep.com
+17274184352</t>
  </si>
  <si>
    <t>Helena Siepiela</t>
  </si>
  <si>
    <t>Hello!
I hope you are having a great spring so far. I wanted to share a quick update on Helenaâ€™s progress and our next steps.
In our sessions, weâ€™ve been focusing on punctuation and grammar, along with math strategies for pacing and accuracy. Weâ€™ve also reviewed key algebra fundamentals, and Helena is making good progress, especially with using graphing as a tool to solve problems more efficiently.
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
Please let me know if you have any questions or if thereâ€™s anything I can do to help coordinate the practice test. Iâ€™m looking forward to continuing to support Helena as she progresses.
Katherine C.
katherine.clarke@revolutionprep.com
+17274184352</t>
  </si>
  <si>
    <t>Dear Team Komal,
I'm excited to reach out to celebrate Komal's amazing progress, especially as she completed her official MCAT earlier today! It has been an absolute pleasure working with her through our final April sessions leading up to this major milestone.
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
While she deserves a well-earned rest after conquering today's 7.5-hour exam, I want to wish her the absolute best of luck as she awaits her official scores and embarks on her medical school application journey. She has laid a fantastic foundation for her future in medicine.
If I can be of further assistance to Komalâ€”whether for future pre-med coursework, application preparation, or anything elseâ€”please donâ€™t hesitate to reach out. I welcome any opportunity to continue working together and supporting her continued academic journey.
I hope you all have a wonderful weekend celebrating this huge achievement!
Best regards,
Bryant S.
bryant.salinas@revolutionprep.com
+15624448241</t>
  </si>
  <si>
    <t>Alanna Jones</t>
  </si>
  <si>
    <t>Dear Adrienne and Keidrick: 
I hope you are having a great weekend. Itâ€™s that time again to touch base and share some of the progress Alanna has made so far.
It's a pleasure to work with Alanna. She continues to work hard in our sessions to increase her math understanding. In this weekâ€™s session, she was really getting the hang of multiplying fractions. 
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
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
Warmest regards,
Stacey
stacey.jones@revolutionprep.com
+14044220251</t>
  </si>
  <si>
    <t>Jaelyn Brown</t>
  </si>
  <si>
    <t>Dear Kari,
I hope you are having a great Spring. Itâ€™s been great working with you and Jaelyn over the past couple of months. I wanted to touch base to share some of the progress weâ€™ve made so far and share my thoughts on the plan moving forward.
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
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Jaelyn in their continued academic journey.
Best regards,
Ries S.
ries.scerbin@revolutionprep.com
+15084397560</t>
  </si>
  <si>
    <t>Nicholas Kravchenko</t>
  </si>
  <si>
    <t>Dear Maria,
I hope you are having a great Spring. Itâ€™s been great working with you and Nicholas over the past couple of months. I wanted to touch base to share some of the progress weâ€™ve made so far and share my thoughts on the plan moving forward.
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
Our current short-term goals for Nicholas include reinforcing his comprehension and fluency, along with spelling. Based on Nicholas's progress, I recommend we continue to meet once a week, possibly reducing the session time to 30 mins to help improve focus.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Nicholas in their continued academic journey.
Best regards,
Ries S.
ries.scerbin@revolutionprep.com
+15084397560</t>
  </si>
  <si>
    <t>Dear Pawan &amp;amp; Nipa,
I hope you are having a great Spring. Itâ€™s been great working with you and Om over the past couple of months. I wanted to touch base to share some of the progress weâ€™ve made so far and share my thoughts on the plan moving forward.
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
Our current short-term goals for Om include staying up to date with coursework. The overall goal remains to have a strong mastery of 4th-grade material. Based on Om's progress, I recommend we continue meeting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Om in their continued academic journey.
Best regards,
Ries S.
ries.scerbin@revolutionprep.com
+15084397560</t>
  </si>
  <si>
    <t>Hi Victoria,
This is the standard progress update to help keep advisors and parents in the loop.
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</si>
  <si>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Sophia Araujo</t>
  </si>
  <si>
    <t>Team Sophia!
I'm impressed with Sophia's willingness to learn and can-do attitude. This exam is a mighty oak tree with many branches of knowledge. In order to overcome said vast tree, we need to discuss many concepts and commit best practices to memory. 
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
I'm happy to discuss this course scaffolding at your earliest convenience.
Have a pleasant and restful weekend, and I look forward to studying with Sophia in our next session.
Chris P.
chris.prouty@revolutionprep.com
+13108710081</t>
  </si>
  <si>
    <t>Samedh Chirravuri</t>
  </si>
  <si>
    <t>Hi Alison,
This is the standard progress update to help keep advisors and parents in the loop.
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</si>
  <si>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Oliver Rosenfeld</t>
  </si>
  <si>
    <t>Team Oliver!
It is always a pleasure to study with Oliver. He appears to have a healthy growth mindset and a renewed pep-in-his-step. Maybe it was a recent college tour? Maybe it was a light bulb going off; either way, Oliver has been consistently completing important SAT skill drills as assigned.
In the past, he has come up short on his Official and Practice Exam Scores; however, he is motivated! Motivation is definitely 80% the battle with teens. Now, we need to add in quality strategy, daily skill drill diligence, and good old fashioned hard work. He can do it.
Our current weekly study session appears to be sufficient. I will notify you, if Oliver demonstrates a dip in his enthusiasm and focus.
Please let me know if you would like to discuss his program further, and i look forward to our next study session.
Chris P.
chris.prouty@revolutionprep.com
+13108710081</t>
  </si>
  <si>
    <t>Sylvester Rosenfeld</t>
  </si>
  <si>
    <t>Hi Diego,
This is the standard progress update to help keep advisors and parents in the loop.
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
That is an important test and life skill. Iâ€™d love to continue helping him rise to meet that challenge. If he isnâ€™t ready right now, thatâ€™s okay. I wish you both the best of luck in everything you do!
Let me know if you would ever like to schedule a quick meeting to answer any questions you have. Iâ€™m always happy to talk. Happy Easter!
Best,
------------------------------------------
Zachary Doenges | Professional Tutor | Revolution Prep
Text: (260)-602-0346
Email: zach.doenges@revolutionprep.com | Website: www.revolutionprep.com
Better Grades. Higher Scores. Lower Stress. Revolution Prep.</t>
  </si>
  <si>
    <t>Manan Patel</t>
  </si>
  <si>
    <t>Dear Niketan,
I hope you are having a green spring. Itâ€™s been great working with you and Manan over the past couple of months. I wanted to touch base to share some of the progress weâ€™ve made so far and share my thoughts on the plan moving forward.
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"functional" language for written and oral comprehension. By using these words in sentences, Manan is boosting not only his language development, but also his memory and retention, executive functioning skills, critical thinking and comprehension, and creativity and expression. 
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
Please let me know if you have any questions or if there are any adjustments you would like to make to our plan. Iâ€™m happy to schedule a time to talk by phone if that would be helpful. I look forward to supporting Manan in his continued academic journey.
Best regards,
Sarah G.
sarah.goodstein@revolutionprep.com
+18186245097</t>
  </si>
  <si>
    <t>Dear Lucy and Allison,
I hope you are having a great spring. Itâ€™s been great working with you and Lucy over the past couple of months. I wanted to touch base to share some of the progress weâ€™ve made and outline a plan moving forward.
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
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
Please let me know if you have any questions or if there are any adjustments youâ€™d like to make. Iâ€™m happy to connect by phone if helpful, and please let me know if youâ€™d like to secure any time slots moving forward.
Best,
Nick L.
nick.lucido@revolutionprep.com
+19258997733</t>
  </si>
  <si>
    <t>Adhvik Pentela</t>
  </si>
  <si>
    <t>Dear Lakshmi,
I hope you are having a great Spring. Itâ€™s been great working with you and Adhvik over the past couple of months. I wanted to touch base to share some of the progress weâ€™ve made so far and share my thoughts on the plan moving forward.
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
Our current short-term goals for Adhvik include staying on pace with their course. The overall goal remains to gain a strong mastery of 4th-grade ELA and Mathematics. Based on Adhvik's progress, I recommend we continue to meet once or twice a week for an hour-long session.
Please let me know if you have any questions or if there are any adjustments you would like to make to our plan. Iâ€™m happy to schedule a time to talk by phone if that would be helpful. I look forward to supporting Adhvik in their continued academic journey.
Best regards,
Ries S.
ries.scerbin@revolutionprep.com
+15084397560</t>
  </si>
  <si>
    <t>Vivaan Sinha</t>
  </si>
  <si>
    <t>Dear Vivaan and Vivek,
I hope you are having a great spring. Itâ€™s been great working with you over the past couple of months, and I wanted to take a moment to share some of the progress weâ€™ve made and outline a plan moving forward.
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
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
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
Please let me know if you have any questions or if there are any adjustments youâ€™d like to make. Iâ€™m always happy to connect by phone if helpful, and I look forward to continuing to support Vivaanâ€™s progress.
Best,
Nick L.
nick.lucido@revolutionprep.com
+19258997733</t>
  </si>
  <si>
    <t>Lucy Tillotson</t>
  </si>
  <si>
    <t>Hi John,
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
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
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
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
Feel free to reach out if you have any questions or requests, and if there is anything else I can do to help. You can always contact me directly by text message or e-mail. 
I look forward to seeing Lucy on the 26th where we will assess her latest practice test and check in on all of the discoveries she has made in the weeks ahead.
Best regards,
Katherine D.
katherine.dickerson@revolutionprep.com
+12404604249</t>
  </si>
  <si>
    <t>Noah Johnson</t>
  </si>
  <si>
    <t>Dear Stacy,
I hope you are having a great spring. Itâ€™s been great working with Noah over the past couple of months. I wanted to reach out with a quick overview of how our lessons are going.Â 
I have seen significant improvements in Noah's ability to multiply and divide polynomials using integer and exponent rules.Â  Noah also is doing well with simplifying exponents.Â  He has done a great job of combining binomials using the box method to help him factor binomials.Â Â 
I recommend that we continue one 60-minute lesson once a week.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</si>
  <si>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Dilan Karim</t>
  </si>
  <si>
    <t>Dear Kim,
I hope you are having a great spring. Itâ€™s been great working with you and Dilan over the past couple of months. I wanted to touch base to share some of the progress weâ€™ve made so far and share my thoughts on the plan moving forward.
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
In physics, Dilan has not needed much help lately. He has maintained a high score as of late. After the rough start to the year, Dilan figured out how to approach physics problems, and once that clicked, he has significant success. Great work in physics!
The overall goal remains achieving the highest grades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</si>
  <si>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Valentina Vazquez</t>
  </si>
  <si>
    <t>Dear Carmela and Valentina,
I hope you are having a great week. Itâ€™s been great working with you and Valentina over the past couple of months. I wanted to reach out with a quick overview of the program so far and where itâ€™s headed.
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
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
Please let me know if you have any questions or if there are any adjustments you would like to make to our plan. Iâ€™m happy to schedule a time to talk by phone if that would be helpful. I look forward to supporting Valentina in her continued academic journey.
Best regards,
Zoe S.
zoe.shanley@revolutionprep.com
+16362488201</t>
  </si>
  <si>
    <t>Elaina Barreto</t>
  </si>
  <si>
    <t>Dear Israel and Elaina,
Itâ€™s been great working with you and Elaina over the past few weeks. As we prepare for her upcoming AP Biology test next week, I wanted to share what weâ€™ve been working on so far and what to expect.
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
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
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
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
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
Best regards,
Akshiv G.
akshiv.gulati@revolutionprep.com
+13015690979</t>
  </si>
  <si>
    <t>Dear Kristin,
Itâ€™s been lovely working with you and Mackinley over the past couple of months. As we prepare for Mackinley's upcoming SAT, I wanted to share what weâ€™ve been working on so far and what to expect.
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
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Please let me know if you have any questions or if there are any adjustments you would like to make to our plan. Iâ€™m also able to schedule a time to talk by phone if that would be helpful. I am happy to support Mackinley in her continued academic journey.
Best,
Carina S.
carina.shanahan@revolutionprep.com
+15702932582</t>
  </si>
  <si>
    <t>Francesco Crocenzi</t>
  </si>
  <si>
    <t>Hi Frankie and Amy,
I wanted to share a progress update for Frankie, as it has been a little while since his last report.
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
Frankie has shown a solid understanding of the overall process and stays engaged even as problems are adjusted or become more complex. Once the setup is in place, he is generally comfortable carrying out the algebra and integration accurately.
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
Based on his progress, I recommend continuing at our current pace of one hour per week, as this is allowing him to build understanding steadily while keeping up with new material.
Feel free to reach out if you have any questions or if there is anything more I can do to support Frankieâ€™s progress. Iâ€™m always happy to help.
Best,
Robert N.
robert.nantze@revolutionprep.com
+15754897446</t>
  </si>
  <si>
    <t>Cade Barber</t>
  </si>
  <si>
    <t>Dear Team Cade,
I hope you are having a great spring. Itâ€™s been great working with you and Cade over the past couple of months. I wanted to touch base to share some of the progress weâ€™ve made so far and share my thoughts on the plan moving forward.
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
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
Please let me know if you have any questions or if there are any adjustments you would like to make to our plan. Iâ€™m happy to schedule a time to talk by phone if that would be helpful. I look forward to supporting Cade in his continued academic journey.
Best regards,
Bryant S.
bryant.salinas@revolutionprep.com
+15624448241</t>
  </si>
  <si>
    <t>Medha Thippireddy</t>
  </si>
  <si>
    <t>Dear Laxmi and Medha,
I hope you are having a great week. Itâ€™s been great working with Medha over the past couple of months. I wanted to reach out with a quick overview of the program so far and where itâ€™s headed.
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I recommend we continue our twice weekly sessions at once hour each, but the week before the AP exam, I would recommend adding a few extra sessions just to ensure she has recent practice with all the important topics on the exam.
Our current goal is for her to be able to quickly and efficiently answer all the types of questions, especially the free response questions which require work to be shown.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</si>
  <si>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Nisaar Jaiya</t>
  </si>
  <si>
    <t>Dear Raman,
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
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
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</si>
  <si>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Dear Team Shantanav,
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
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
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
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
Please let me know if you have any questions. Iâ€™m happy to schedule a time to talk by phone if that would be helpful. Iâ€™m always available to support Shantanav in his continued academic journey.
Best regards,
Akshiv G.
akshiv.gulati@revolutionprep.com
+13015690979</t>
  </si>
  <si>
    <t>Jason Kouangoua-Chardey</t>
  </si>
  <si>
    <t>Dear Diane and Jason,
I hope you are having a great week. Itâ€™s been great working with Jason over the past couple of months. I wanted to reach out with a quick overview of the program so far and where itâ€™s headed.
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
To keep him on track in Geometry, I recommend we continue our once weekly sessions until the end of the school year. I recommend we add an extra session when leading up to an exam to make sure he has the support he needs.
My current goal for Jason is to be able to combine what he knows from trigonometry, the Pythagorean Theorem, and special right triangles to solve multistep problems with missing sides/angles.
Please let me know if you have any questions or if there are any adjustments you would like to make to our plan. Iâ€™m happy to schedule a time to talk by phone if that would be helpful. I look forward to supporting Jason in his continued academic journey.
Best regards,
Zoe S.
zoe.shanley@revolutionprep.com
+16362488201</t>
  </si>
  <si>
    <t>Tarun Kuppusamy</t>
  </si>
  <si>
    <t>Dear Team Tarun,
I hope you are having a great spring! Itâ€™s been great working with you and Tarun over the past couple of months. I wanted to touch base to share some of the progress weâ€™ve made so far during our March and April sessions and share my thoughts on the plan moving forward.
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Based on Tarun's progress, I recommend we continue our current schedule of meeting every other Sunday for 60 minutes, paired with his commitment to 2-3 hours of independent SAT studying per week. 
Please let me know if you have any questions or if there are any adjustments you would like to make to our plan. Iâ€™m happy to schedule a time to talk by phone if that would be helpful. I look forward to supporting Tarun in his continued academic journey.
Best regards,
Bryant S.
bryant.salinas@revolutionprep.com
+15624448241</t>
  </si>
  <si>
    <t>Hi Jack and Justin,
I wanted to share a progress update for Jack, as it has been a little while since his last report.
Jack has been making strong progress at our current pace of one hour per week. He has been working through topics including angle relationships, radian and degree conversions, and right triangle concepts.
Jack demonstrates solid conceptual understanding and is becoming increasingly efficient in his work, particularly with conversions and exact values. He also shows strong adaptability, adjusting his approach when given feedback and applying more appropriate strategies.
An area of focus moving forward is continuing to refine strategy selection independently and maintaining precision across all steps of a problem.
Based on his progress, I recommend continuing at one hour per week, as this pace is effectively supporting both skill development and confidence.
Feel free to reach out with any questions.
Best,
Robert N.
robert.nantze@revolutionprep.com
+15754897446</t>
  </si>
  <si>
    <t>Rebecca Boland</t>
  </si>
  <si>
    <t>Hi Rebecca and Jackie,
I wanted to share a progress update for Rebecca, as it has been a little while since her last report.
Rebecca has been making steady progress in our sessions, particularly with exponentials, including exponent rules, negative exponents, and interpreting exponential growth and decay.
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
Moving forward, we will continue focusing on building confidence and fluency so she can move through problems more efficiently and with less hesitation.
Given her current progress, I recommend continuing with one hour per week to allow concepts to solidify at a comfortable pace. If additional practice is needed to build confidence more quickly, increasing session time would be beneficial.
Feel free to reach out if you have any questions or if there is anything more I can do to support Rebeccaâ€™s progress.
Best,
Robert N.
robert.nantze@revolutionprep.com
+15754897446</t>
  </si>
  <si>
    <t>Emma Healy</t>
  </si>
  <si>
    <t>Dear Team Emma, 
I hope you are having a great spring. Itâ€™s been great working with you and Emma over the past couple of months. I wanted to reach out with a quick overview of the program so far and where itâ€™s headed.
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
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
Since Emma is making steady progress toward her goals, I recommend we continue with our current schedule of one session per week through her upcoming test. This will allow us to stay consistent while continuing to reinforce both content and strategy at a manageable pace.
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Please let me know if you have any questions or if there are any adjustments you would like to make to our plan. Iâ€™m happy to schedule a time to talk by phone if that would be helpful. I look forward to supporting Emma in her continued academic journey.
Best,
Akshiv G.
akshiv.gulati@revolutionprep.com
+13015690979</t>
  </si>
  <si>
    <t>Rhyan Daugherty</t>
  </si>
  <si>
    <t>Hi Rhyan and Brent,
I wanted to share a progress update for Rhyan, as it has been a little while since her last report.
Rhyan has been making steady progress in our sessions, with a focus on reviewing recent material, strengthening understanding, and improving problem-solving strategies.
She continues to show good engagement and is developing stronger understanding as we revisit key concepts. Rhyan does especially well when she takes time to think through problems carefully, and she is improving in asking questions and working through areas of confusion.
Moving forward, we will focus on building confidence and consistency, particularly in choosing the correct approach and working more efficiently through problems.
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
Feel free to reach out if you have any questions or if there is anything more I can do to support Rhyanâ€™s progress.
Best,
Robert N.
robert.nantze@revolutionprep.com
+15754897446</t>
  </si>
  <si>
    <t>Abigail Weintraub</t>
  </si>
  <si>
    <t>Dear Jessie,
I hope you are having a great start to your spring. Itâ€™s been great working with you and Abigail over the past couple of months! I wanted to touch base to share some of the progress weâ€™ve made so far, and to share my thoughts on the plan moving forward.
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
Our current short-term goals for Abigail include covering the last CSA topics, including more complete coverage of polymorphism. The overall goal remains for her to do well on the AP test, of course. Based on Abigail's progress, I recommend continuing with a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Abigail in her continued academic journey.
Best regards,
John L.
john.licitra@revolutionprep.com
+14144652710</t>
  </si>
  <si>
    <t>Jinaya Doshi</t>
  </si>
  <si>
    <t>Dear Team Jinaya,
I hope you're having a good week. I wanted to share a progress update for Jinaya and outline my thoughts on how we can best support her moving forward.
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
I also wanted to say congratulations on Jinaya being accepted into her middle school program. That's a great outcome, and she's put in meaningful work to get there.
At this point, our focus has shifted toward making sure she feels confident and prepared for her upcoming NJSLA testing, while continuing to build the foundational skills that will support her transition into middle school coursework.
Given Jinaya's progress and upcoming transition, I recommend continuing with one 60-minute session per week through the end of the school year to reinforce the skills we've been building and support her through NJSLA testing.
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
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
If you'd like to continue working together toward these goals, you can redeem additional credits through your Bright Horizons portal. After you redeem your credits, you will receive an email from Revolution Prep with instructions to add the hours to Jinaya's account.
Please feel free to reach out if you have any questions or would like to talk through the plan in more detail. I'd be happy to schedule a quick phone call if that would be helpful. I've really enjoyed working with Jinaya and would be glad to continue supporting her progress.
Best regards,
Zach
Zach M.
zach.mcfatridge@revolutionprep.com
+17572987511</t>
  </si>
  <si>
    <t>Chance Szebelledy</t>
  </si>
  <si>
    <t>Hello Theresa,
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
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
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
For Science, Chance mentioned that some of the figures on her last test were difficult to interpret. In our sessions, we focused on breaking down charts and graphs and analyzing connections between data, which she performed very well on.
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
I am extremely proud of Chance and all the hard work she has put in, and I am so glad to hear that her confidence has grown throughout this process. I am confident that she is well prepared for her upcoming ACT and will do well.
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
It has truly been a pleasure working with Chance and supporting her throughout her ACT preparation. Iâ€™m excited to hear how she does on her exam, and please donâ€™t hesitate to reach out if you have any questions.
Have a wonderful evening!
Best regards,
Yvrine N.
yvrine.nguiwenga-nketcha@revolutionprep.com
+14045661917</t>
  </si>
  <si>
    <t>Addison Porter</t>
  </si>
  <si>
    <t>Good evening, Porter family! I wanted to update you on Addison's progress.
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
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
Addison and I will continue with core Algebra skills until her first test.
Please let me know if you have any questions or concerns about our program or plan. I am reliably available by text or email, and also by phone or Zoom if needed.
Have a good weekend!
Eddie C.
eddie.cayia@revolutionprep.com
+18037278636</t>
  </si>
  <si>
    <t>Shriyansh Baidya</t>
  </si>
  <si>
    <t>Good evening, Baidya family! I wanted to update you on Shriyansh's progress.
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
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
Please let me know if you have any questions or concerns about our progress or plan. I am reliably available by text or email, but also by phone or Zoom if needed.
Have a good weekend!
Eddie C.
eddie.cayia@revolutionprep.com
+18037278636</t>
  </si>
  <si>
    <t>Declan Sell</t>
  </si>
  <si>
    <t>Dear Heather,
I hope you're having a good week. With Declan's SAT coming up in a few days, I wanted to share a quick progress update and outline what to expect going into the test.
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
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
For the upcoming SAT, our goal is for Declan to execute his strategies consistently and manage his pacing effectively across sections. Getting good rest in the days leading up to the test and maintaining a steady routine can also make a meaningful difference in performance.
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
If you'd like to continue working together after the test, you can redeem additional credits through your Bright Horizons portal. After redeeming the credits, you'll receive an email from Revolution Prep with instructions for adding the hours to Declan's account.
Please feel free to reach out if you have any questions or would like to discuss next steps after the test. I've enjoyed working with Declan and appreciate the opportunity to support him in this process.
Best regards,
Zach
Zach M.
zach.mcfatridge@revolutionprep.com
+17572987511</t>
  </si>
  <si>
    <t>Dear Team Marco,
I hope you are having a great spring! Itâ€™s been great working with you and Marco over the months of March and April. I wanted to touch base to share some of the progress weâ€™ve made so far and share my thoughts on the plan moving forward to ensure he ends the semester strong.
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
More recently in April, we have transitioned to Unit 5, covering DNA structure, replication, transcription, and translation. He has been doing fantastic work decoding complex concepts like RNA processing, codons, and polypeptide modifications.
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
Please let me know if you have any questions or if there are any adjustments you would like to make to our plan. Iâ€™m happy to schedule a time to talk by phone if that would be helpful. I look forward to supporting Marco as he finishes the semester strong!
Best regards, 
Bryant S.
bryant.salinas@revolutionprep.com
+15624448241</t>
  </si>
  <si>
    <t>Dear Team Maggie,
I'm excited to reach out to celebrate Maggieâ€™s amazing progress and to congratulate her on taking the official MCAT this Friday, April 10th.
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
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
Best regards, 
Bryant S.
bryant.salinas@revolutionprep.com
+15624448241</t>
  </si>
  <si>
    <t>Malia Croom</t>
  </si>
  <si>
    <t>Dear Malia and Gregory,
I hope you are both doing well. It has been great working with Malia over the past couple of months, and I wanted to share an overview of her progress so far, along with my recommendation for the best plan moving forward.
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
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
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
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
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
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
Daniel E.
daniel.esquivel-reynoso@revolutionprep.com
+18057085060</t>
  </si>
  <si>
    <t>Ava Greeves</t>
  </si>
  <si>
    <t>Dear Yvette, 
I hope you are having a great April. Itâ€™s been great working with you and Ava over the past couple of months. I wanted to reach out with a quick overview of the program so far and where itâ€™s headed. 
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
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
Please let me know if you have any questions or if there are any adjustments you would like to make to our plan. Iâ€™m happy to schedule a time to talk by phone if that would be helpful. I look forward to supporting Ava in their continued academic journey. 
Best regards, 
Trevor F.
trevor.ferguson@revolutionprep.com
+15592748786</t>
  </si>
  <si>
    <t>Nevin Sibin</t>
  </si>
  <si>
    <t>Dear Sibin,
I hope you are having a green spring. Itâ€™s been great working with you and Nevin over the past couple of months. I wanted to touch base to share some of the progress weâ€™ve made so far and share my thoughts on the plan moving forward.
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
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
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
Please let me know if you have any questions or if there are any adjustments you would like to make to our plan. Iâ€™m happy to schedule a time to talk by phone if that would be helpful. I look forward to supporting Nevin in his continued academic journey.
Best regards,
Sarah G.
sarah.goodstein@revolutionprep.com
+18186245097</t>
  </si>
  <si>
    <t>Barbara Bezuglaya</t>
  </si>
  <si>
    <t>Dear Yulia, 
I hope you are having a great April. Itâ€™s been great working with you and Barbara over the past couple of months. I wanted to reach out with a quick overview of the program so far and where itâ€™s headed. 
I have seen significant improvements in Barbara's understanding of partial derivatives, differentials, chain rule, directional derivatives, and gradients. They have shown consistent progress in taking partial derivatives to solve her homework questions. 
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Please let me know if you have any questions or if there are any adjustments you would like to make to our plan. Iâ€™m happy to schedule a time to talk by phone if that would be helpful. I look forward to supporting Barbara in their continued academic journey. 
Best regards, 
Trevor F.
trevor.ferguson@revolutionprep.com
+15592748786</t>
  </si>
  <si>
    <t>Aaron Yohannes</t>
  </si>
  <si>
    <t>Dear Yohannes,
I hope you are having a great spring. It has been a pleasure working with Aaron over the past couple of months, and I wanted to share an overview of the progress he has made so far, along with my recommendations for the best plan moving forward.
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
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
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
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
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
Please let me know if you have any questions. Iâ€™m happy to schedule a time to talk by phone if that would be helpful. I look forward to supporting Aaron in his continued academic journey!
Daniel E.
daniel.esquivel-reynoso@revolutionprep.com
+18057085060</t>
  </si>
  <si>
    <t>Noelle Pham</t>
  </si>
  <si>
    <t>Dear Thuy,
I hope you are having a green spring. Itâ€™s been great working with you and Noelle over the past couple of months. I wanted to touch base to share some of the progress weâ€™ve made so far and share my thoughts on the plan moving forward.
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
Our current short-term goals for Noelle include practicing writing summaries. The overall goal remains building her vocabulary and reading skills. Based on Noelle's progress, I recommend continuing with our one 60 minute class through the summer. 
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her continued academic journey.
Best regards,
Sarah G.
sarah.goodstein@revolutionprep.com
+18186245097</t>
  </si>
  <si>
    <t>Sabrine Said</t>
  </si>
  <si>
    <t>Dear Najat,
I hope you are having a great spring. It has been a pleasure working with Sabrine over the past couple of months, and I wanted to send a summary of her progress so far, along with my recommendation for the best plan moving forward.
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
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
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
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
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
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
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
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
Please feel free to reach out if you have any questions or if there is anything else I can do to support Sabrine in her continued academic journey!
Best,
Daniel E.
daniel.esquivel-reynoso@revolutionprep.com
+18057085060</t>
  </si>
  <si>
    <t>Hi team Spencer,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
Please let me know what your thoughts are - I look forward to continuing to work with him!
Sincerely,
Mary F.
mary.felix@revolutionprep.com
+13853759484</t>
  </si>
  <si>
    <t>Siena Huey</t>
  </si>
  <si>
    <t>Hi Kate,
I can hardly believe weâ€™ve reached the end of Sienaâ€™s ACT program! Working with both of you has been such a joy, and I am beaming with pride over the incredible progress Siena has made and the hard work she just naturally puts in.
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
I was thinking of Siena all day today during her official test and I just know she conquered it. Please remind her that Iâ€™m waiting to hear how it went (and Iâ€™m waiting on those Prom pics!).
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
Oh! And remind Siena to ask for college recommendations from her teachers before she leaves for summer break! 
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
Please donâ€™t be a stranger! As usual my cell in always on. :)
I have truly loved our time together. Reach out whenever, and I canâ€™t wait to meet Sienaâ€™s little sister in the future!
Giving you all both my very best! &amp;lt;3
Kristen 
(P.S. PROM PICS!)
kristen.luigart@revolutionprep.com
+13018205071</t>
  </si>
  <si>
    <t>Manon Mestraud</t>
  </si>
  <si>
    <t>Dear Michael, 
It has been wonderful working with you and Manon over the past few months. As we wrapped up our sessions this week, I wanted to summarize what we worked on and share my recommendations for next steps. 
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
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If she is able to add another test date, it is essential that Manon prioritizes sleep in preparation. Even though she works hard and showed great focus during our sessions, she might have been able to retain all that she learned more effectively with more rest.
In order to reach her goal, I recommend scheduling 60 minutes per week until her next exam. This would give us an opportunity to continue working on building her vocabulary, breaking down the structure of the text, and revisiting trigonometry to strengthen her math score. 
If you'd like to continue working together on achieving these goals, you can use this link to add 12 hours to your account today: https://my.revolutionprep.com/s/JEDVxcqoCy. 
Please let me know if you have any questions or if there are any adjustments you would like to make to our plan. Iâ€™m also able to schedule a time to talk by phone if that would be helpful.  
If you and Manon choose not to continue with tutoring at this time, I want to emphasize that it has been such a joy working with Manon! I wish her all the best. I also tutor up to AP Calculus AB should she need academic tutoring.  
Thank you for your positivity and support!
Best regards, 
Christelle R.
christelle.rocha@revolutionprep.com
+13233883364</t>
  </si>
  <si>
    <t>Dear Michael,
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I realize it is best to hit "pause" for now to let him focus entirely on his recovery and his upcoming finals, but I wanted to share a quick update on the fantastic progress weâ€™ve made over these last few weeks.
First off, Leonardo has worked incredibly hard and we have already covered the vast majority of the individual strategies for the SAT Reading and Writing modules as well as broad strategies for the overall test. 
As you know, weâ€™ve implemented several systematic approaches that he is mastering:
For the Reading/English Modules: 
We are using the "TRAP" method (Topic, Read, Analyze, Process) for grammar and punctuation and the "ICARE" method for any question that requires passage analysis. 
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
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
Further, we've practiced the specialized strategies we use with iCARE for Purpose, Function, Words in Context, Main Idea, and Detail questions.
With another session we would have been ready to move on to our upcoming comprehensive review of grammar and punctuation.
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
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I want to note here, as someone whose undergraduate degree was from UVA"s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
Iâ€™ve truly enjoyed working with a fellow literature-driven mind, and I hope to read some of his own work one day. We certainly ended up discussing Gabriel Garcia Marquez (one of my favorite authors).
Please tell Leonardo to take good care of himself and feel better soon! 
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
If youâ€™d like to hop on a brief Zoom or phone call to discuss the change in test dates or the plan for his return, please let me know. 
Wishing Leonardo a very speedy recovery,
Kristen Luigart, M.Ed., M.A.
kristen.luigart@revolutionprep.com
+13018205071</t>
  </si>
  <si>
    <t>Kyan Chiang-Zanoria</t>
  </si>
  <si>
    <t>Hi Kyan and Vicki,
I hope you are having a great spring season. Itâ€™s been great working with you and Kyan over the past couple of months. I wanted to touch base to share some of the progress weâ€™ve made so far and share my thoughts on the plan moving forward.
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
I think our session velocity is working well for Kyan, so I think we should continue as we have been. He does have 1 hour unscheduled though, which I would recommend you try to schedule before the exam. 
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
Please feel free to reach out if you have any questions or would like to discuss anything in more detail. Iâ€™m looking forward to continuing our work together and helping Kyan reach his goals.
Best regards,â€¨
Nicholas U.
nicholas.ulfik@revolutionprep.com
+19712582791</t>
  </si>
  <si>
    <t>Hi Eli and Heather,
This week's session served as Eli's final preparation for his ACT exam, which he took on Wednesday. We spent a good portion of our time focusing on the math section, as Eli expressed some concern about time management in that area. We reviewed a crucial time-saving strategy: the "15-Second Rule,"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
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
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
Feel free to reach out if you have any questions or requests, and if there is anything else I can do to help. You can always contact me directly by text message or e-mail.Â 
I hope you are having a wonderful day!Â 
Nicholas U.
nicholas.ulfik@revolutionprep.com
+19712582791</t>
  </si>
  <si>
    <t>Raphaella Tuch Bussey</t>
  </si>
  <si>
    <t>Hi Raphaella and Raquel,
I hope you are having a great spring season. Itâ€™s been great working with you and Raphaella over the past couple of months. I wanted to touch base to share some of the progress weâ€™ve made so far and share my thoughts on the plan moving forward. I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
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Please let me know if you have any questions or would like to discuss her progress in more detail.
Nicholas U.
nicholas.ulfik@revolutionprep.com
+19712582791</t>
  </si>
  <si>
    <t>Eileen McGann</t>
  </si>
  <si>
    <t>Dear Kara,
I hope you had a great weekend! It has been wonderful working with Eileen over the several weeks, and since she completed her ACT yesterday, I wanted to share a brief update on the progress weâ€™ve been making.
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
I was also glad to hear that Eileen felt confident about the test. We worked through a great deal of practice together, and I hope she earns the results she has been aiming for. I know she put in a lot of effort, and I am hopeful that it will show in her score.
I hope this ACT ends up being the final one she needs, but if she does decide to retake it, I would be very happy to continue supporting her.
I look forward to hearing how Eileen did on the test. Please feel free to reach out if you have any questions or would like to adjust anything in our plan. I would also be happy to connect by phone anytime if that would be helpful.
Warmly,
Elain N.
elain.ng@revolutionprep.com
+13474696564</t>
  </si>
  <si>
    <t>Anna Lesik</t>
  </si>
  <si>
    <t>Dear Iryna,
I hope youâ€™re having a great weekend. Itâ€™s been wonderful working with you and Anna over the past several weeks. I wanted to share some progress weâ€™ve made and outline the plan moving forward.
Anna has shown significant improvement identifying consonant sounds and consistent progress recognizing and reading sight words; this was clear in our last session. I plan to continue focusing on letter sounds, consonant blends, and short and long vowel sounds.
If youâ€™d like to continue, you can redeem more credits through Bright Horizonsâ€™ portal. After you redeem, you will receive an email from Revolution Prep to add the hours to your account.
Please let me know if you have any questions or would like to adjust the plan. Iâ€™m happy to schedule a phone call if that would be helpful.
Thank you!
Michelle T.
michelle.testerman@revolutionprep.com
+18636703374</t>
  </si>
  <si>
    <t>Gwyneth Mahase</t>
  </si>
  <si>
    <t>Dear Jennifer,
I hope you are having a wonderful spring so far. Itâ€™s been great working with you and Gwenyth over the past couple of months. I wanted to touch base to share some of the progress weâ€™ve made so far and share my thoughts on the plan moving forward.
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
Our current short-term goals for Gwyneth include reviewing older precalculus material in preparation for the end-of-course exam. The long term goal, of course, is an A on that exam!
Because Gwyneth is making satisfactory progress towards these goals, I recommend keeping her current program velocity.
Please let me know if you have any questions or if there are any adjustments you would like to make to our plan. Iâ€™m happy to schedule a time to talk by phone if that would be helpful. I look forward to supporting Gwyneth in her continued academic journey.
Best regards,
Julia
Julia S.
julia.saderholm@revolutionprep.com
+15027383937</t>
  </si>
  <si>
    <t>Patrick Syski</t>
  </si>
  <si>
    <t>Dear Helen,
I hope you are having a wonderful spring so far. Itâ€™s been great working with you and Patrick over the past couple of months. I wanted to touch base to share some of the progress weâ€™ve made so far and share my thoughts on the plan moving forward.
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
Our current short-term goals for Patrick include continuing to build and refine this system. The long term goal, of course, is a lasting control over his schedule, to-do list, and free time!
Because Patrick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Patrick in his continued academic journey.
Best regards,
Julia
Julia S.
julia.saderholm@revolutionprep.com
+15027383937</t>
  </si>
  <si>
    <t>Allison Lutz</t>
  </si>
  <si>
    <t>Dear Deanna,
Itâ€™s been great working with you and Allison over the past couple of months. As we prepare for Allison's recent and upcoming ACT exams, I wanted to share some updates and information about her progress and what to expect moving forward.
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
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
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
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
â€¢ 5 Hours of Distinguished Tutoring for Allison Lutz with Megan Osgood
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also able to schedule a time to talk by phone if that would be helpful. I am happy to support Allison in her continued academic journey.
Best regards,
Megan
Megan O.
megan.osgood@revolutionprep.com
+12077140045</t>
  </si>
  <si>
    <t>Aditya Arvind</t>
  </si>
  <si>
    <t>Dear Kalpana,
I hope you are doing well! I wanted to share an update on Adityaâ€™s progress and how things have been going in our sessions.
Progress &amp;amp; Recent Focus:
Aditya and I have been working across multiple subjects, primarily focusing on AP Statistics, AP Calculus, and Computer Science as we prepare for upcoming AP exams. Recently, we have covered:
â€“ Probability concepts (conditional probability, independent vs. dependent events, Bayesâ€™ Theorem)
â€“ Discrete probability, including geometric and binomial distributions
â€“ Sampling distributions, hypothesis testing, and confidence intervals
â€“ Parametric equations, polar coordinates, and area/volume in calculus
â€“ Computer science topics such as arrays, file input/output, and program development
We have also spent time reviewing cumulative material and practicing AP-style questions to reinforce understanding ahead of upcoming exams.
Positives:
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
Areas for Continued Growth:
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
Recommendation for Velocity:
We are currently scheduled for multiple sessions per week; however, due to missed sessions, I would recommend adjusting to two consistent sessions per week. This will allow us to reinforce key concepts while maintaining a manageable and consistent schedule leading into AP exams.
Academic Focus Moving Forward:
â€“ Reinforcing probability concepts and memorizing key formulas
â€“ Continued practice with AP Statistics question types
â€“ Strengthening calculus topics such as parametrics and area/volume
â€“ Reviewing Computer Science concepts ahead of the AP exam
â€“ Building consistency in preparation and attention to detail
Aditya has a strong foundation, and with consistent effort and focus, he is well-positioned to perform well on his upcoming exams. Please feel free to reach out if you have any questions or would like to discuss anything further.
Best,
Jose F.
jose.falconi@revolutionprep.com
+1 (209) 261-5048</t>
  </si>
  <si>
    <t>Dear Sarah,
I hope you are doing well! I wanted to share an update on Henryâ€™s progress and how things have been going in our sessions.
Progress &amp;amp; Recent Focus:
Henry and I have been working across both math and science topics, covering a range of concepts as he progresses through his coursework. Recently, we have focused on:
â€“ Area and perimeter with more complex shapes
â€“ Inequalities and graphing equations
â€“ Systems of equations (substitution and elimination methods)
â€“ Functions and substitution concepts
â€“ Exponents and polynomial operations (including FOIL)
â€“ Slope-intercept form and linear equations
â€“ Physics concepts such as force, acceleration, and kinetic energy
â€“ Science topics including electric current and magnetism
Henry has also been preparing for various quizzes and tests, and has shown the ability to improve his performance when revisiting and correcting previous work.
Positives:
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
Areas for Continued Growth:
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
Additionally, continuing to strengthen foundational algebra skillsâ€”particularly graphing, equations, and polynomial operationsâ€”will be important as concepts become more advanced.
Recommendation for Velocity:
We are currently meeting once per week, and this has been a good starting point. Maintaining this schedule should continue to support his progress, with the option to increase sessions if additional support is needed around exams or more challenging units.
Academic Focus Moving Forward:
â€“ Reinforce algebra fundamentals (equations, graphing, polynomials)
â€“ Continue practicing systems of equations and function concepts
â€“ Strengthen focus and engagement during sessions
â€“ Review key science concepts and formulas for upcoming tests
Henry has a strong ability to succeed, and with improved focus and consistent effort, I am confident he will continue to make solid progress. Please feel free to reach out if you have any questions or would like to discuss anything further.
Best,
Jose F.
jose.falconi@revolutionprep.com
+1 (209) 261-5048</t>
  </si>
  <si>
    <t>Adam Faughnan</t>
  </si>
  <si>
    <t>Dear Aoife,
I hope you are having a great spring. Itâ€™s been great working with you and Adam over the past couple of months. I wanted to touch base to share some of the progress weâ€™ve made so far and share my thoughts on the plan moving forward.
Adam began our work struggling with physics, particularly with finding how to apply equations to physical problem solving. I am happy to report that now his strategy is much improved, and his improved grades and confidence reflect that.
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
Please let me know if you have any questions or if there are any adjustments you would like to make to our plan. Iâ€™m happy to schedule a time to talk by phone if that would be helpful. I look forward to supporting Adam in their continued academic journey.
Best regards,
Scott</t>
  </si>
  <si>
    <t>Hi Michele and Eva,
It has been wonderful working with Eva! Below is a summary of her recent progress:
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
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
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
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If youâ€™d like to connect via zoom call to discuss in more detail, here are some dates when Iâ€™m available:
Thursday, 4/16 at 2pm cst
Tuesday, 4/21 at 3pm cst
Wednesday, 4/22 at 12pm cst
Please let me know if you have any questions.
best,
Sharon
__
sharon.vincuilla@revolutionprep.com
(323) 774 - 4547</t>
  </si>
  <si>
    <t>Sai Taman Kodaganti</t>
  </si>
  <si>
    <t>Dear Devipriya,
I hope you are having a wonderful spring so far. Itâ€™s been great working with you and Taman over the past couple of months. I wanted to touch base to share some of the progress weâ€™ve made so far and share my thoughts on the plan moving forward.
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
Our current short-term goals for Taman include keeping up with new topics and reviewing old ones. The long term goal, of course, is an A in the course!
Because Taman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Taman in his continued academic journey.
Best regards,
Julia
Julia S.
julia.saderholm@revolutionprep.com
+15027383937</t>
  </si>
  <si>
    <t>Corbin Needham</t>
  </si>
  <si>
    <t>Dear Joy,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
Our current short-term goals for Corbin include keeping up with new topics and reviewing old ones. The long term goal, of course, is a good grade in the course!
Because Corbin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Corbin in his continued academic journey.
Best regards,
Julia
Julia S.
julia.saderholm@revolutionprep.com
+15027383937</t>
  </si>
  <si>
    <t>Kevin McFadden</t>
  </si>
  <si>
    <t>Dear Dawn,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
Our current short-term goal for Kevin is keeping on top of incoming assignments. The long term goals, of course, are good grades in this semester's courses and building strategies to more reliably keep on top of things in the future!
Because Kevin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</si>
  <si>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Wyatt Melvin</t>
  </si>
  <si>
    <t>Dear Wyatt and Tiffany,
I hope you are having a great week. Itâ€™s been great working with you and Wyatt over the past six weeks. I wanted to touch base to share some of the progress weâ€™ve made so far and share my thoughts on the plan moving forward.
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
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
Please let me know if you have any questions or if there are any adjustments you would like to make to our plan. Iâ€™m happy to schedule a time to talk by phone if that would be helpful. I look forward to supporting Wyatt in his continued academic journey.
Thank you and stay safe,
Myles O.
myles.oldroyd@revolutionprep.com
+15304434701</t>
  </si>
  <si>
    <t>Mackenzie Boyer</t>
  </si>
  <si>
    <t>Dear Joanna,
Itâ€™s been great working with you and Mackenzie over the past couple years. Now that Mackenzieâ€™s SAT results are in, I wanted to share some updates and thoughts on next steps. 
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
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
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Please let me know if you have any questions or if there are any adjustments you would like to make to our plan. I am happy to continue supporting Mackenzie in her testing journey. 
Best regards, 
Amelia S.
amelia.sain@revolutionprep.com
+19192658149</t>
  </si>
  <si>
    <t>Kaleb Evoh</t>
  </si>
  <si>
    <t>Dear Kaydra,
I hope you are having a great spring. Itâ€™s been great working with you and Kaleb over the past couple of months. I wanted to reach out with a quick overview of the program so far and where itâ€™s headed.
I have seen significant improvements in Kaleb's ability to solve algebraic equations, graph functions, and solve unknown variables. He has shown consistent progress with quadratic functions, as evident in his confidence, speed, and accuracy in identifying and solving those expressions.
Since Kaleb is achieving his goals, I recommend we continue with our one 60-minute class per week through the school year. We will continue to review the most current concepts from class to stay ahead of the fast pace of the course.
Our current short-term goals for Kaleb include test and quiz preparation. The overall goal remains improving and maintaining his grades. Based on Kaleb's progress, as mentioned before, I recommend keeping our current session frequency.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Kaleb in their continued academic journey.
Best regards,
Syrae J.
syrae.jennings@revolutionprep.com
+14435008367</t>
  </si>
  <si>
    <t>Renny Thompson</t>
  </si>
  <si>
    <t>Dear Mindy,
Itâ€™s been great working with you and Renny over the past couple of months. As we prepare for Renny's upcoming SAT, I wanted to share some updates and information about what to expect.
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
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
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
If you'd like to continue working together on achieving these goals, you can easily use this link to add these hours to your account today: https://my.revolutionprep.com/s/ifRtO2HOXl.
Please let me know if you have any questions or if there are any adjustments you would like to make to our plan. Iâ€™m also able to schedule a time to talk by phone if that would be helpful. I am happy to support Renny in her continued academic journey.
Best regards,
Alexa Pinera
Alexa P.
alexa.pinera@revolutionprep.com
+13022653917</t>
  </si>
  <si>
    <t>Myah Trafford</t>
  </si>
  <si>
    <t>Dear Melissa,
I hope you are having a great spring season. Itâ€™s been wonderful working with you and Myah over the past couple of months. I wanted to touch base to share some of the progress weâ€™ve made so far and outline my thoughts on the plan moving forward.
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
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
Based on Myahâ€™s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continuing to support Myah in her academic journey.
Best regards,
Chazlee</t>
  </si>
  <si>
    <t>Niko Bezzubov</t>
  </si>
  <si>
    <t>Hi Jessica,
It's been a pleasure working with Niko for the last few weeks. He's got his test coming up soon, and he's run out of hours on the account, so I thought now would be a good time to update you on our progress and make sure we have plans set moving forward.
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
Best,
Andrew B.
andrew.brown@revolutionprep.com
+13176650121</t>
  </si>
  <si>
    <t>Aahna Shah</t>
  </si>
  <si>
    <t>Dear Tejal,
Itâ€™s been great working with Aahna over the past several weeks as she continues preparing for the SAT. I wanted to share an update on her progress and outline what weâ€™ve been focusing on in our sessions.
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
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
For homework and continued growth, Aahna has been completing consistent mixed practice (about 20 minutes per day) using OnePrep, alternating between math and reading. This has helped reinforce retention and ensure she is regularly applying strategies across sections.
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
Based on Aahnaâ€™s progress and goals, I recommend that she plan for a June SAT and that we continue meeting once a week for one hour until then. This schedule will allow us to steadily build her skills, reinforce strategies, and ensure she is fully prepared and confident on test day.
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
Best regards,
Hannah L.
hannah.lodge@revolutionprep.com
+16515044849</t>
  </si>
  <si>
    <t>Hi Mayra, 
Itâ€™s been great working with Sophia over the past couple of weeks! As we prepare for Sophia's upcoming ACT, I wanted to share some updates and information about what to expect.
I have seen significant improvement in Sophiaâ€™s math and science skills. She has made consistent progress using Desmos to solve math problems and interpreting charts and graphs in science. This growth is reflected in her rising practice ACT scores.
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
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
If you'd like to continue working together on achieving these goals, you can easily use this link to add 12 hours to your account today: https://my.revolutionprep.com/s/H3CXd0vgHQ
Please let me know if you have any questions or if there are any adjustments you would like to make to our plan. Iâ€™m also able to schedule a time to talk through zoom if that would be helpful. I am happy to support Sophia in her continued academic journey.
Best regards,
Rebekah Nachian
rebekah.nachian@revolutionprep.com</t>
  </si>
  <si>
    <t>Ethan Khan</t>
  </si>
  <si>
    <t>Hello Norma,
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
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
I would recommend that we continue sessions once and week and that we even consider doing weekly sessions over the summer so that Ethan can stay on top of the material for his next year's math class.
Please feel free to reach out to me if you have any specific questions!
Jacob</t>
  </si>
  <si>
    <t>Aaradhya Pathak</t>
  </si>
  <si>
    <t>Hello Ritika,
I hope you are doing well. I just wanted to check in and see what some of your thoughts were on sessions moving forward with Aaradhya as well as her progress.
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
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
Regardless, I think we should continue with at least meeting weekly since Aaradhya seems to like staying on top of her material from class. I see that Aaradhya and I are scheduled out to May 6th and that she still has an additional 3 hours left unscheduled on her profile.
Please let me know if you have any questions!
Jacob</t>
  </si>
  <si>
    <t>Maxeen Ollenberger</t>
  </si>
  <si>
    <t>Dear Deanae,
I hope you are having a great swing into Spring. Itâ€™s been great working with you and Maxeen over the past handful of weeks. I wanted to touch base to share some of the progress weâ€™ve made so far and share my thoughts on the plan moving forward.
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
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
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</si>
  <si>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Ria Sahu</t>
  </si>
  <si>
    <t>Hello Subrat,
Thank you for getting back to me about Ria and my last session. I figured it was just an anomaly - these things happen from time to time. I wanted to reach out to discuss some of the progress Ria and I have made in sessions.
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
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
I see that Ria and I are schedule out to May 4th and that she has 19 hours left unscheduled. I would recommend we continue with our current schedule up through her AP exam on May 12th. It may be beneficial to squeeze in more than three sessions before that exam date.
Please feel free to let me know any questions you may have!
Jacob</t>
  </si>
  <si>
    <t>Aashna Tiwary</t>
  </si>
  <si>
    <t>Dear Kunal,
I hope you are doing well! I wanted to share an update on Aashnaâ€™s progress and how things have been going in our sessions.
Progress &amp;amp; Recent Focus:
Aashna and I have been working across AP Calculus, AP Statistics, and ACT preparation, and she has been performing at a very high level. Recently, we have covered:
â€“ Definite integrals and applications (disk and washer methods, volumes of revolution)
â€“ Lâ€™HÃ´pitalâ€™s Rule and advanced integration techniques
â€“ Slope fields and differential equations
â€“ Optimization, critical points, and graph analysis
â€“ AP Statistics topics including chi-square tests (goodness-of-fit, independence, homogeneity)
â€“ ACT preparation across all sections, with emphasis on math, science, and grammar rules
She has also been balancing multiple tests across subjects and has done an excellent job staying on top of her workload.
Positives:
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
Areas for Continued Growth:
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
Recommendation for Velocity:
Aashna currently has 4 hours remaining on her account. I would recommend scheduling sessions once per week leading up to AP exams so we can stay consistent with review and targeted practice.
Academic Focus Moving Forward:
â€“ Review key AP Calculus concepts and applications
â€“ Continue practicing AP Statistics question types
â€“ Focus on ACT science timing and more challenging passages
â€“ Reinforce advanced math problem-solving strategies
â€“ Maintain consistency and confidence leading into exams
Aashna is in a great position heading into her exams, and with continued focused review, I am confident she will continue to perform at a high level. Please feel free to reach out if you have any questions or would like to plan out upcoming sessions.
Best,
Jose F.
jose.falconi@revolutionprep.com
+12092615048</t>
  </si>
  <si>
    <t>Dear Viet,
I hope you are doing well! I wanted to share an update on Liamâ€™s progress and how things have been going in our sessions.
Progress &amp;amp; Recent Focus:
Liam and I have been working on building foundational programming skills using Scratch, and he has been doing a great job engaging with the material. Recently, we have covered:
â€“ Creating movement systems for games
â€“ Using loops such as â€œrepeat foreverâ€
â€“ Working with mouse pointer movement and sprite interactions (collision)
â€“ Building simple games like a unicorn dash and ping pong-style game
â€“ Creating and using variables such as timers and score counters
â€“ Introduction to conditional statements and basic game logic
He has also begun to understand how different pieces of a program interact, including early concepts like variable usage and scope.
Positives:
Liam has been doing a great job picking up programming concepts and is able to follow along well during sessions. He shows strong curiosity and enjoys building interactive projects, which is a great sign for developing coding skills.
Areas for Continued Growth:
To continue improving, Liam would benefit from additional practice outside of sessions. Practicing what we build during lessons will help reinforce concepts and allow him to become more confident and independent when creating his own projects.
Recommendation for Velocity:
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
Academic Focus Moving Forward:
â€“ Continue building and refining Scratch games
â€“ Strengthen understanding of variables and conditionals
â€“ Practice independently recreating and modifying projects
â€“ Introduce slightly more complex game mechanics over time
Liam is off to a great start with programming, and with consistent practice, Iâ€™m confident he will continue to grow his skills. Please feel free to reach out if you have any questions or would like to discuss scheduling options.
Best,
Jose F.
jose.falconi@revolutionprep.com
+12092615048</t>
  </si>
  <si>
    <t>Abigail Gorzkowski</t>
  </si>
  <si>
    <t>Dear Catherine,
I hope you are doing well! I wanted to share an update on Abigailâ€™s progress and next steps as we approach the AP exam.
Progress &amp;amp; Recent Focus:
Although we havenâ€™t met recently, Abigail and I have covered a strong range of AP Calculus topics in our previous sessions, including:
â€“ Riemann sums and numerical approximations (left/right endpoints, trapezoidal rule)
â€“ Definite integrals and the Fundamental Theorem of Calculus
â€“ Accumulation functions and antiderivatives
â€“ Applications of integrals, including area and volume (revolutions)
â€“ Integration techniques such as integration by parts
â€“ Differential equations and separation of variables
â€“ Slope fields
â€“ Sequences and series, including convergence/divergence tests and alternating series
Positives:
Abigail does a great job understanding concepts after a bit of review and is able to apply strategies effectively once she sees a few examples. She has a strong foundation in calculus topics and has been able to keep up with more advanced material.
Areas for Continued Growth:
As we approach the AP exam, the main focus will be reinforcing key concepts and increasing confidence with both multiple-choice and free-response questions. Continued exposure to a variety of problem types will help solidify understanding and improve speed and accuracy.
Recommendation for Velocity:
Abigail currently has 3 hours remaining on her account. I would recommend using these hours with a schedule of once per week leading up to the AP exam to ensure consistent review and preparation.
Academic Focus Moving Forward:
â€“ Review core AP Calculus topics and common question types
â€“ Practice FRQs and multiple-choice questions under timed conditions
â€“ Reinforce integration techniques and series concepts
â€“ Focus on areas that need quick refresh before the exam
Abigail is in a strong position heading into the AP exam, and with a few focused review sessions, Iâ€™m confident she will feel well-prepared. Please feel free to reach out if youâ€™d like to schedule upcoming sessions or discuss a plan.
Best,
Jose F.
jose.falconi@revolutionprep.com
+12092615048</t>
  </si>
  <si>
    <t>Timothy Ruescher</t>
  </si>
  <si>
    <t>Dear Ruby,
I hope you are doing well! I wanted to share an update on Timothyâ€™s progress in Spanish and how things have been going in our sessions.
Progress &amp;amp; Recent Focus:
Timothy and I have been working closely alongside his school curriculum, focusing on building a strong foundation in Spanish. Recently, we have covered:
â€“ Basic introductions, greetings, and simple conversational phrases
â€“ Common verbs such as â€œto doâ€ and â€œto haveâ€
â€“ â€œMe gustaâ€ sentence structures
â€“ Family vocabulary and describing relationships
â€“ Adjectives and sentence building to describe people
â€“ Irregular verbs
â€“ Body parts and descriptive language (including describing characters like Iron Man and Megamind)
â€“ Practice with reading, writing, and workbook exercises
We have also been reinforcing material through worksheets and practice activities to support what he is learning in school.
Positives:
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
Areas for Continued Growth:
Continuing to build vocabulary and becoming more comfortable with verb conjugationsâ€”especially irregular verbsâ€”will be key areas of focus. Ongoing practice with spelling and sentence structure will also help strengthen his overall fluency.
Recommendation for Velocity:
We are currently meeting once per week, and this has been a great pace for Timothy. I recommend continuing at this rate to consistently review school material and build his skills over time.
Academic Focus Moving Forward:
â€“ Expanding vocabulary and reinforcing verb conjugations
â€“ Practicing writing and spelling accuracy
â€“ Building confidence in conversational Spanish
â€“ Continuing to align sessions with school topics and upcoming assignments
Timothy has been doing a great job overall, and Iâ€™m confident he will continue to improve with consistent practice. Please feel free to reach out if you have any questions or would like to discuss anything further.
Best,
Jose F.
jose.falconi@revolutionprep.com
+12092615048</t>
  </si>
  <si>
    <t>Riley Magat</t>
  </si>
  <si>
    <t>Dear Julie,
I hope you are doing well! I wanted to share an update on Rileyâ€™s progress and our plan moving forward as we approach the AP Calculus exam.
Progress &amp;amp; Recent Focus:
Riley and I have covered a wide range of AP Calculus AB topics throughout our sessions, building a strong foundation across both derivatives and integrals. Recently, we have focused on:
â€“ Derivatives (power rule, product/quotient rule, chain rule, trig derivatives)
â€“ Implicit differentiation and related rates
â€“ Curve sketching, including extrema, concavity, and inflection points
â€“ Mean Value Theorem and Rolleâ€™s Theorem
â€“ Optimization problems
â€“ Integration techniques, including u-substitution
â€“ Riemann sums and area under a curve
â€“ Area between curves
â€“ Volume (disk and washer methods)
â€“ Cross sections
We have also worked through test preparation and review to reinforce these concepts.
Positives:
Riley has developed a solid understanding of both derivative and integral concepts and is able to work through a variety of problem types. When he takes the time to prepare and review, he performs well and is able to apply strategies effectively across different topics.
Areas for Continued Growth:
As we approach the AP exam, the focus will be on consistency and refining problem-solving accuracy. Making sure to review material ahead of assessments and continuing to practice multi-step problemsâ€”especially those involving applications of integralsâ€”will be key.
Recommendation for Velocity &amp;amp; Scheduling:
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
Academic Focus Moving Forward:
â€“ Review core AP Calculus concepts across all units
â€“ Practice FRQs and multiple-choice questions under timed conditions
â€“ Reinforce applications of integrals (area, volume, cross sections)
â€“ Continue strengthening accuracy and consistency across problem types
Riley is in a good position heading into the AP exam, and with focused review over the next few weeks, Iâ€™m confident he will continue to improve. Please feel free to reach out if you have any questions or would like to discuss anything further.
Best,
Jose F.
jose.falconi@revolutionprep.com
+12092615048</t>
  </si>
  <si>
    <t>Janie Giardina</t>
  </si>
  <si>
    <t>Dear Melanie,
Itâ€™s been great working with you and Janie over the past couple of months. As we prepare for Janie's upcoming ACT, I wanted to share some updates and information about what to expect.
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
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
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
â€¢ 12 Hours of Advanced Tutoring for Janie Giardina with Nik Kososik
If you'd like to continue working together on achieving these goals, you can easily use this link to add the hours to your account today: https://my.revolutionprep.com/s/yQf5tr15Ce.
Please let me know if you have any questions or if there are any adjustments you would like to make to our plan. Iâ€™m also able to schedule a time to talk by phone if that would be helpful. I am happy to support Janie in her continued academic journey.
Best regards,
Nik K.
nik.kososik@revolutionprep.com
+12086027214</t>
  </si>
  <si>
    <t>Usha Sagi</t>
  </si>
  <si>
    <t>Dear Venkata,
I hope you are having a great swing into Spring. Itâ€™s been great working with you and Usha over the past couple of months. I wanted to touch base to share some of the progress weâ€™ve made so far and share my thoughts on the plan moving forward.
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
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
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
Please let me know if you have any questions or if there are any adjustments you would like to make to our plan. Iâ€™m happy to schedule a time to talk by phone if that would be helpful. I look forward to supporting Usha in her continued academic journey.
Best regards,
Nik K.
nik.kososik@revolutionprep.com
+12086027214</t>
  </si>
  <si>
    <t>Nysa Nitin</t>
  </si>
  <si>
    <t>Hi Nitin,
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"Digital Detectives." Nysa successfully formulated a thesis and selected relevant textual evidence, showing strong reading comprehension and the ability to grasp the conceptual goals of analytical writing.
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
Best regards,
Kristen F.
kristen.fox@revolutionprep.com
+18636516566</t>
  </si>
  <si>
    <t>Dear Praveen,
I hope you are having a great swing into Spring. Itâ€™s been great working with you and Virinchi over the past couple of months. I wanted to touch base to share some of the progress weâ€™ve made so far and share my thoughts on the plan moving forward.
I have seen significant improvements in Virinchi's Molarity and solution calculations. He has shown consistent progress in applying his solubility rules and predicting precipitates. This consistent improvement has been evident in his solid grades and great work in sessions.
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
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
Please let me know if you have any questions or if there are any adjustments you would like to make to our plan. Iâ€™m happy to schedule a time to talk by phone if that would be helpful. I look forward to supporting Virinchi in his continued academic journey.
Best regards,
Nik K.
nik.kososik@revolutionprep.com
+12086027214</t>
  </si>
  <si>
    <t>Hannah Lee</t>
  </si>
  <si>
    <t>Hi Maggie,
I hope youâ€™re enjoying the spring so far! It has been great working with Hannah as she builds her beginning reading skills. Over our recent sessions, we have focused on a range of foundational phonics patterns like R-controlled vowels (particularly "ar"), vowel teams like OO and EA, the silent E rule, consonant blends, and verb tenses including present progressive and past tense with -ING and -ED endings. We also worked on non-phonetic sight words ("friend," "should," "where," "around"). Recently, Hannah practiced decoding two-syllable words and reading connected to short stories.
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
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
Best regards,
Kristen F.
kristen.fox@revolutionprep.com
+18636516566</t>
  </si>
  <si>
    <t>Hi Rajamukesh,
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"things" and "stuff"; and most recently practicing transition words to connect ideas logically through cause-and-effect, similarity, and contrast relationships.
I have seen improvements in Nivin's understanding of essay structure and his ability to self-assess his own writing. He accurately identified when his thesis statement was incomplete and needed revision, and he asks thoughtful, clarifying questions about word meanings like "consequently" to deepen his precision. His strength lies in his analytical thinking and his grasp of the conceptual goals of academic writing. Areas for continued growth include moving from identifying problems to independently fixing themâ€”such as replacing broad subjects like "people" or "everyone" with more specific nouns, distinguishing between subtle transition relationships like emphasis versus example, and consistently integrating quotations with proper framing and varied syntax to create more sophisticated flow.
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
Best regards,
Kristen F.
kristen.fox@revolutionprep.com
+18636516566</t>
  </si>
  <si>
    <t>Hi Harish,
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"Fear Factor" essay, demonstrating good follow-through. We have also worked on figurative languageâ€”similes, metaphors, allusions, and personificationâ€”as well as author's purpose, connotations, and elements of poetry.
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"graph," "mit," and "tele." An area for continued growth is applying grammatical concepts like conjunction types confidently within his own writing rather than just identifying them in exercises. He also struggles with author's purpose questions, noting that "there's always two good answers"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
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
Best regards,
Kristen F.
kristen.fox@revolutionprep.com
+18636516566</t>
  </si>
  <si>
    <t>Leruo Chikapa Phiri</t>
  </si>
  <si>
    <t>Hello,
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
We've been able to complete chapters on punctuation, deep reading, backsolving, and manipulating equations. We have more work to do on interpreting graphs. Leruo will have to remember those foundational rules to succeed with the advanced math questions.
We plan to maintain our 3x-a-week schedule until exam day. We are expecting perfection in the application of rule-based standard English conventions and in the expression of ideas. In math, we want to earn a perfect score in the algebra question types. 
Once Leruo takes the next exam, we can check in again on our goals. Please let me know if you have time to hear me brag on his efforts so far. I will be happy to find a time that works best.
Thanks! Ash
Ashley S.
ashley.scorsone@revolutionprep.com
+19543031288</t>
  </si>
  <si>
    <t>Ethan Rozenblatt</t>
  </si>
  <si>
    <t>Hi Shahal!
It was great catching up with you over the phone. I wanted to reiterate our plan and talking points in writing to confirm that we're on theÂ same page and have a point of reference for Ethan's progress during our next call.Â 
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
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
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</si>
  <si>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Ella Crochet</t>
  </si>
  <si>
    <t>Hi Emily!
It was great catching up with you over the phone. I wanted to reiterate our plan and talking points in writing to confirm that we're on theÂ same page and have a point of reference for Ella's progress during our next call.Â 
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
To achieve Ella's goal of a 28 on the ACT, we will continue to refine reading and grammar strategies, as well as reviewing algebra and geometry concepts. Regular practice tests will be vital.
To reach these goals,Â I recommend we continue our velocity of two 60-minute session per week, with extra sessions for academic support as needed. Ella currently has 6 unscheduled hours in their account and 0 scheduled sessions left with me.Â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</si>
  <si>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Hunter Zelznick</t>
  </si>
  <si>
    <t>Dear Lisa,
I hope you are having a great spring. Itâ€™s been great working with Hunter and you over the past couple of months. I wanted to reach out with a quick overview of how our lessons are going.Â 
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I recommend that we continue having a weekly lesson.Â Â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https://my.revolutionprep.com/s/yq1Hp4Xt0P.
Please let me know if you have any questions or if there are any adjustments you would like to make to our plan. Iâ€™m happy to schedule a time to talk by phone if that would be helpful. I look forward to supporting Hunter in his continued academic journey.
Best regards,
Jill W.
jill.watson@revolutionprep.com
+19032491379</t>
  </si>
  <si>
    <t>Caleb Bubar</t>
  </si>
  <si>
    <t>Hi Allison,
I hope you're doing well! I wanted to take a moment to check in and share an update on how Caleb has been doing in our Algebra 2 sessions over the past few months.
Progress
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
Looking Ahead
We'll continue our focused, exam-driven approach â€” reviewing and reinforcing key Algebra 2 concepts ahead of each upcoming test. This targeted strategy has been working really well for Caleb and we'll keep building on it as new material comes up throughout the course.
Recommendation
I recommend we continue at our current pace of meeting approximately once a week as exams come up. This approach keeps Caleb sharp and well-prepared for each test, and given how well he's doing, it's the right fit for where he is in the program.
Let's Connect
If you have any questions or would like to discuss Caleb's progress further, I'd love to chat. Feel free to reply to this email or let me know if you'd like to set up a quick phone or Zoom call at a time that works for you.
Thank you for your continued support â€” Caleb is doing outstanding work and it's been a great few months!
Take care,
John O.
john.olmos@revolutionprep.com
+12102885353</t>
  </si>
  <si>
    <t>Mauro Fernandez</t>
  </si>
  <si>
    <t>I hope you are having a great day! I wanted to touch base regarding Mauro's recent attendance and preparation for our tutoring sessions.
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
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
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
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
Please let me know if you have any questions or if you would like to discuss any adjustments to our plan. I would also be happy to schedule a time to speak by phone if that would be helpful. Iâ€™m here to support Mauro and ensure he has the best possible opportunity to succeed.
Best regards,
Derek Fox
derek.fox@revolutionprep.com
+19192598486</t>
  </si>
  <si>
    <t>Albian Jashari</t>
  </si>
  <si>
    <t>Dear Xuan,
I hope you are having a great day! It's been great working with you and Albian over the past weels. I wanted to touch base to share some of the progress we've made so far and my thoughts on the plan moving forward.
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
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
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
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
Please let me know if you have any questions or if there are any adjustments you would like to make to our plan. I'm happy to schedule a time to talk by phone if that would be helpful. I look forward to supporting Albian in his continued academic journey.
Best regards,
Cristina A.
cristina.ascenzipettenuzzo@revolutionprep.com
+17863092063</t>
  </si>
  <si>
    <t>Dear Marcus,
I hope you are having a great week! As we prepare for Sanai's upcoming ACT practice test, I wanted to share some updates and information about what to expect.
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
While we are working towards overall score improvement, we have also set a goal around successfully utilizing the strategies and skills Sanai has been working on.
To be set up for long-term success, it's crucial for Sanai to replicate official test day conditions as closely as possible when taking her practice test. She should find a quiet place and take the test in one sitting, timing each section carefully.
After the practice test, I will review the results and discuss the test experience with Sanai to determine our focus moving forward, and I'll follow up with you on takeaways, improvements, and next steps in my next parent update.
Based on Sanai's goals and the ACT dates in June and July, I recommend continuing with two 60-minute sessions per week. This schedule will allow us to maintain steady progress across English, Reading, and Math while ensuring she has enough time to practice and review between sessions.
Please let me know if you have any questions or if there are any adjustments you would like to make to our plan. I'm happy to schedule a time to talk by phone if that would be helpful. I am excited to continue supporting Sanai in reaching her goals.
Best regards,
Cristina A.
cristina.ascenzipettenuzzo@revolutionprep.com
+17863092063</t>
  </si>
  <si>
    <t>Aidan Lee</t>
  </si>
  <si>
    <t>Dear Yie Sun Yan,
I hope you are having a great spring. Itâ€™s been great working with you and Aidan over the past couple of months. I wanted to reach out with a quick overview of the program so far and where itâ€™s headed.
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
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
Please let me know if you have any questions or if there are any adjustments you would like to make to our plan. Iâ€™m happy to schedule a time to talk by phone if that would be helpful. I look forward to supporting Aidan in their continued academic journey.
Best regards,
Derek F.
derek.fox@revolutionprep.com
+19192598486</t>
  </si>
  <si>
    <t>Dear Steve,
I hope you are having a great day! It's been great working with you and Seth over the past couple of months. I wanted to touch base to share some of the progress we've made so far and my thoughts on the plan moving forward.
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
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
Based on Seth's progress, I recommend continuing with one to two 60-minute sessions per week. This schedule will provide consistent support while giving Seth time to practice independently between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Seth in his continued academic journey.
Best regards,
Cristina A.
cristina.ascenzipettenuzzo@revolutionprep.com
+17863092063</t>
  </si>
  <si>
    <t>Robert Penny</t>
  </si>
  <si>
    <t>Dear Melanie Penny,
I hope you are having a great day! I wanted to touch base regarding Robert's recent attendance for our scheduled tutoring sessions.
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
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
Please let me know if you have any questions or concerns. Iâ€™m happy to schedule a time to talk by phone if that would be helpful. I am here to support Robert and ensure they have the best possible chance to succeed.
Best regards,
Derek F.
derek.fox@revolutionprep.com
+19192598486</t>
  </si>
  <si>
    <t>Clara DeMeulemeester</t>
  </si>
  <si>
    <t>Hello,
I hope you're doing well! I'm reaching out to share a progress update on Clara. It has been a pleasure working with her. 
During our sessions, Clara showed a noticeably stronger understanding of the units she was working on. Along with that, her confidence in tackling problems has grew considerably.
Goals
â€¢ Short-Term: Finish the semester strong by reinforcing the geometry concepts covered this year and ensuring Clara feels confident heading into her end-of-semester assessments.
â€¢ Long-Term: Build on the strong foundation she has developed in geometry as she transitions into her next math course.
Plan &amp;amp; Recommendation Moving Forward
Please note that Clara does not currently have any tutoring credits available. As we head into the end of the year, it may be very beneficial to add credits so we can continue providing her with the support she needs to finish the semester strong and prepare for her next course.
Overall, Clara is doing a wonderful job and should feel proud of how far she has come. Please don't hesitate to reach out if you have any questions or would like to discuss her progress or next steps!
Warm regards,
Heather T.
heather.tuck@revolutionprep.com
+17274525077</t>
  </si>
  <si>
    <t>Ava Santiago</t>
  </si>
  <si>
    <t>Subject: Ava Santiago's SAT Prep Progress Update
Hello,
I hope you're doing well! I'm reaching out to share a progress update on Ava as she continues her SAT prep journey. She has been working really hard and it is showing-I'm excited to share some great progress!
Improvements
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Ava has developed and keep her feeling confident and ready.
Ava is putting in great effort and is well on her way to a strong performance on test day. Please don't hesitate to reach out if you have any questions or would like to discuss her progress further!
Warm regards,
Heather T.
heather.tuck@revolutionprep.com
+17274525077</t>
  </si>
  <si>
    <t>Sophia De Santis</t>
  </si>
  <si>
    <t>Hello! 
I hope you're doing well! I'm reaching out to share a progress update on Sophia as she continues her SAT prep journey. She has been working really hard and it is showing.
Improvements
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Sophia has developed and keep her feeling confident and ready.
Sophia is putting in great effort and is well on her way to a strong performance on test day. Please don't hesitate to reach out if you have any questions or would like to discuss her progress further!
Warm regards,
Heather T.
heather.tuck@revolutionprep.com
+17274525077</t>
  </si>
  <si>
    <t>Yana Dzhalazova</t>
  </si>
  <si>
    <t>Hello, 
I hope you're doing well! I'm reaching out to share a progress update on Yana as she continues her SAT prep journey. She has been working really hard and it is showing and I look forward to continuing to work with her. 
Improvements
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Yana has developed and keep her feeling confident and ready.
Yana is putting in great effort and is well on her way to a strong performance on test day. Please don't hesitate to reach out if you have any questions or would like to discuss her progress further!
Warm regards,
Heather T.
heather.tuck@revolutionprep.com
+17274525077</t>
  </si>
  <si>
    <t>Lila Snyder</t>
  </si>
  <si>
    <t>Hello! 
I hope you're doing well! I'm reaching out to share a progress update on Lila as she prepares to take the ACT tomorrow. It has been a wonderful experience working with her, and I'm so proud of the progress she has made!
Improvements
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
Goals
â€¢ Short-Term: Perform at her very best on the ACT tomorrow, drawing on all of the hard work and preparation she has put in.
â€¢ Long-Term: Achieve her target ACT score and use that accomplishment as a stepping stone toward her college and academic goals.
Plan &amp;amp; Recommendation Moving Forward
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
Lila has worked incredibly hard and should feel confident and excited heading into tomorrow. Please wish her the best of luck, and don't hesitate to reach out if you have any questions or would like to discuss next steps after the test!
Warm regards,
Heather T.
heather.tuck@revolutionprep.com
+17274525077</t>
  </si>
  <si>
    <t>Elise Bieltvedt</t>
  </si>
  <si>
    <t>Dear Elise and Leah,
I hope youâ€™re doing well. It has been a pleasure getting to work with Elise â€” she approaches French with a thoughtful and open mindset, which is wonderful to see at this stage of learning.
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
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
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
Additionally, I would recommend setting aside some time for us to connect â€” whether over Zoom, by phone, or via email â€” to go over summary recommendations and ensure that Elise is fully prepared to transition successfully into the next French course next school year.
As always, please feel free to reach out by email anytime if you have any questions â€” Iâ€™m very happy to continue supporting Eliseâ€™s progress.
Hannah E.
hannah.ervitz@revolutionprep.com
+13236812911</t>
  </si>
  <si>
    <t>Zoe Steele</t>
  </si>
  <si>
    <t>Dear Zoe and Gillian,
I hope youâ€™re doing well. It has been such a pleasure working with Zoe â€” she approaches biology with curiosity and thoughtfulness, which makes it especially rewarding to see her understanding grow.
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
I also want to say thank you for scheduling sessions in advance â€” I truly appreciate it, and it helps us maintain consistency. I recommend continuing at the same pace of sessions that are already scheduled, as this rhythm is clearly supporting steady progress.
In upcoming sessions, we will continue reinforcing current class material while also building forward, making sure that Zoe is developing the kind of conceptual understanding that will support her in more advanced science courses.
I would also recommend setting aside some time to connect about summer recommendations, so we can thoughtfully plan ways to help Zoe stay engaged and feel fully prepared going into the next school year.
As always, please feel free to reach out by email anytime if you have any questions â€” Iâ€™m very happy to continue supporting Zoeâ€™s progress.
Hannah E.
hannah.ervitz@revolutionprep.com
+13236812911</t>
  </si>
  <si>
    <t>Saisha Kashyap</t>
  </si>
  <si>
    <t>Dear Saisha and Aditi,
I hope youâ€™re doing well. It has been such a pleasure working with Saisha â€” she is thoughtful, engaged, and itâ€™s wonderful to see how well she is rising to the level of the material sheâ€™s being introduced to.
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
Moving forward, we will continue focusing on making connections between the concepts she is learning in class, while building a strong foundation that will support her in the next levels of Spanish, both in the upcoming school year and as she transitions into high school.
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
Additionally, I would recommend setting aside some time for us to connect â€” whether by email or otherwise â€” to discuss summer recommendations and a possible study approach, so that Saisha is as prepared and confident as possible going into the next school year and beyond.
As always, please feel free to reach out by email anytime if you have any questions â€” Iâ€™m very happy to continue supporting Saishaâ€™s progress.
Hannah E.
hannah.ervitz@revolutionprep.com
+13236812911</t>
  </si>
  <si>
    <t>Gwendolyn Freeling</t>
  </si>
  <si>
    <t>Dear Gwen and Natali,
I hope youâ€™re doing well. It has been a pleasure working with Gwen â€” she brings a thoughtful and engaged approach to learning Spanish, which makes our sessions very productive.
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
In our upcoming sessions, we will continue strengthening these skills, helping Gwen feel more comfortable navigating challenging texts and developing a more natural, big-picture understanding of Spanish.
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
Additionally, I would recommend setting aside some time for us to connect and discuss summary recommendations for Gwen as she prepares for the next school year, so we can make sure she feels confident and well-prepared moving forward.
As always, please feel free to reach out by email anytime if you have any questions â€” Iâ€™m very happy to continue supporting Gwenâ€™s progress.
Hannah E.
hannah.ervitz@revolutionprep.com
+13236812911</t>
  </si>
  <si>
    <t>Souri Azari-Robinett</t>
  </si>
  <si>
    <t>Dear Souri and Mitra,
I hope youâ€™re doing well. It has been a pleasure working with Souri â€” she is thoughtful and engaged, and itâ€™s wonderful to see her building confidence in French.
In our recent sessions, weâ€™ve been focusing on the grammar and vocabulary that she is covering in class, making sure that everything feels clear and manageable.
In upcoming sessions, we will continue reinforcing these areas, helping Souri strengthen her understanding and feel more comfortable using the language in context.
I recommend meeting twice per week to maintain consistency and continue building momentum.
I would also suggest setting aside some time for us to connect â€” either by phone or Zoom â€” to go over summary recommendations for Souri, so we can make sure she is as prepared as possible moving forward.
As always, please feel free to reach out by email anytime if you have any questions â€” Iâ€™m very happy to continue supporting Souriâ€™s progress.
Hannah E.
hannah.ervitz@revolutionprep.com
+13236812911</t>
  </si>
  <si>
    <t>Mimi Fekete</t>
  </si>
  <si>
    <t>Dear Mimi and Gittel,
I hope youâ€™re doing well. It has been such a pleasure working with Mimi â€” she brings a thoughtful and steady approach to her SAT preparation, and itâ€™s been wonderful to see her engage with a wide range of material.
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
In our upcoming sessions, we will continue building on these areas, reinforcing strategies and strengthening understanding across sections so that everything becomes more consistent and automatic.
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As always, please feel free to reach out by email anytime if you have any questions â€” Iâ€™m so very happy to continue supporting Mimiâ€™s preparation! She is truly a joy to work with!
Hannah E.
hannah.ervitz@revolutionprep.com
+13236812911</t>
  </si>
  <si>
    <t>Dylan Godin</t>
  </si>
  <si>
    <t>Dear Dylan and Rich,
I hope youâ€™re doing well. It has been such a pleasure working with Dylan â€” she is thoughtful, motivated, and brings a strong work ethic to each session, which makes it truly enjoyable to support her.
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
Moving forward, our focus will be on preparing for the AP exams in both subjects, continuing to identify and strengthen any weaker areas in the material, and making sure that Dylan feels confident and well-prepared across topics.
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
I would also suggest connecting at some point to discuss summer recommendations for Dylan, so we can plan ahead and ensure she continues building on this strong foundation going into the next school year.
As always, please feel free to reach out by email anytime if you have any questions â€” Iâ€™m very happy to continue supporting Dylanâ€™s progress.
Hannah E.
hannah.ervitz@revolutionprep.com
+13236812911</t>
  </si>
  <si>
    <t>Aria Dreier</t>
  </si>
  <si>
    <t>Dear Aria and Chad,
Itâ€™s been great working with you and Aria over the past couple of months. As we prepare for Aria's upcoming SAT Exam, I wanted to share what weâ€™ve been working on so far and what to expect.
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
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
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https://my.revolutionprep.com/s/FDYHi97mWf.
Please let me know if you have any questions or if there are any adjustments you would like to make to our plan. Iâ€™m also able to schedule a time to talk by phone if that would be helpful. I am happy to support Aria in their continued academic journey.
Best regards,
Mariah L.
mariah.lutz@revolutionprep.com
+17706178833</t>
  </si>
  <si>
    <t>Dear Cailan and Marley,
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
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
Moving forward, we will continue supporting the material being covered in class, making sure that each concept feels clear, approachable, and well understood. The goal is not just to keep up, but to help Cailan feel increasingly comfortable and confident using what she learns.
I also want to share that I would be very happy to provide additional practice that Cailan can work on daily or as often as feels manageable. For now, I recommend using this book alongside her current class topics:
https://drive.google.com/file/d/1qIKTYI9ADkb2R-ApOwJBWeDLGbT-FBC8/view?usp=drive_link
I would absolutely love to look over her work and give feedback, as that kind of consistent practice and gentle correction can make a big difference over time.
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
Additionally, I would be more than happy to connect and talk through summer recommendations for Cailan, so we can thoughtfully plan ahead and make sure she continues feeling confident and well-prepared going into the next school year.
As always, please feel free to reach out by email anytime â€” Iâ€™m always here and very happy to continue supporting Cailanâ€™s growth.
Hannah E.
hannah.ervitz@revolutionprep.com
+13236812911</t>
  </si>
  <si>
    <t>Natalie Guerin</t>
  </si>
  <si>
    <t>Dear Natalie and Heather,
I hope youâ€™re doing well. It is always such a pleasure working with Natalie â€” she brings a thoughtful, steady, and hardworking approach to everything we cover, and itâ€™s truly wonderful to see her growth over time.
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
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
I recommend meeting twice per week, as this consistency will help maintain momentum and allow us to continue building both understanding and confidence.
I would also be very happy to connect and talk through summer recommendations for Natalie, so we can thoughtfully plan ahead and ensure she feels well-prepared and confident going into the next stage of her studies.
As always, please feel free to reach out by email anytime â€” Iâ€™m very happy to continue supporting Natalieâ€™s progress.
Hannah E.
hannah.ervitz@revolutionprep.com
+13236812911</t>
  </si>
  <si>
    <t>Marco Fernandez</t>
  </si>
  <si>
    <t>Dear Marco and Veronica,
I hope youâ€™re doing well. It has been such a pleasure working with Marco â€” he brings a thoughtful and analytical mindset to our sessions, and itâ€™s always rewarding to see how he engages with challenging material.
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
Moving forward, our work will continue to align closely with current class demands, while also shifting more intentionally toward AP exam preparation, making sure that Marco feels confident and well-prepared across topics.
I recommend meeting as frequently as possible given the schedule, but no less than once per week, to maintain momentum and continue building both skill and confidence during this important period.
As always, please feel free to reach out by email anytime â€” Iâ€™m very happy to continue supporting Marcoâ€™s progress!!
Hannah E.
hannah.ervitz@revolutionprep.com
+13236812911</t>
  </si>
  <si>
    <t>Sebastian O'Connor</t>
  </si>
  <si>
    <t>Dear Ryan,
I hope you are having a great week! As we prepare for Sebastian's upcoming practice test, I wanted to share some updates and information about what to expect for this test.
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
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To be set up for long-term success, it's crucial for Sebastian to replicate official test day conditions as closely as possible when taking his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</si>
  <si>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</si>
  <si>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
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</si>
  <si>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Akshath Suresh Kumar</t>
  </si>
  <si>
    <t>Hello Suresh,
I just wanted to reach out to discuss the progress that Akshath and I made in our sessions and potential scheduling.
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
Please let me know if I can answer any questions!
Jacob</t>
  </si>
  <si>
    <t>Aliyah Mosqueda</t>
  </si>
  <si>
    <t>Hey Jeff,
I just wanted to reach out about Aliyah's progress in our sessions.
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
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
Please let me know if you have any questions!
Jacob</t>
  </si>
  <si>
    <t>Mark Mykytsey</t>
  </si>
  <si>
    <t>Hey Natalie,
I just wanted to reach out and check-in with you about Mark's progress and scheduling.
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
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
Please let me know if you have any questions!
Jacob</t>
  </si>
  <si>
    <t>Ashkon Tafreshi</t>
  </si>
  <si>
    <t>Hello Sue,
I hope you are doing well. I just wanted to reach out regarding the progress Ashkon and I have made in our past couple months of sessions. 
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
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
Please feel free to let me know if you have any questions!
Jacob</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</si>
  <si>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â€¢Vowel combinations
â€¢Open and closed syllables
â€¢Spelling words
â€¢Synonyms
â€¢Reading fluency practice
â€¢Identifying story elements such as plot and solution
â€¢Drawing conclusions and making inferences
â€¢Identifying evidence
Short-term goals moving forward:
â€¢Continue learning and practicing new vowel combinations
â€¢Syllable division with open and closed syllables
â€¢Continue fluency practice
â€¢Identifying the main idea of a passage
â€¢Begin prefixes and suffixes
Recommendation: 
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</si>
  <si>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Riley Phillips</t>
  </si>
  <si>
    <t>Hi, Kaitlyn and Craig, 
I hope youâ€™re doing well. I wanted to share a brief update as I get started working with Kaitlyn.
We have had two sessions so far focused on preparing for the FTCE exam, with an emphasis on strengthening punctuation and grammar skills for the English section. During our sessions, we have been reviewing key rules and practicing how to apply them in different question types.
Kaitlyn has been engaged during our sessions and is picking up on the concepts quickly. With continued practice, she is showing improvement in recognizing and applying the grammar and punctuation rules we are working on.
Moving forward, our focus will be on reinforcing these rules through repetition and practice so they become more consistent and easier to recall during testing. Continued exposure to practice questions will help build both accuracy and confidence.
I recommend continuing with our scheduled sessions so we can maintain consistency and support Kaitlyn as she prepares for the exam.
If you'd like to continue working together, you can redeem additional hours through your Bright Horizons portal. After redeeming, you will receive an email from Revolution Prep to add the hours to your account.
Please let me know if there are any specific areas you would like us to focus on.
Best regards,
Eden Rasmussen
eden.rasmussen@revolutionprep.com
+18018856501</t>
  </si>
  <si>
    <t>Avery Clark</t>
  </si>
  <si>
    <t>Dear Avery and Jeryl,
I hope youâ€™re doing well. It has been such a pleasure working with Avery â€” Iâ€™m so glad to see that she is doing better, and itâ€™s been really encouraging to watch her confidence grow.
In our recent sessions, weâ€™ve been focusing on the material currently being covered in Math 3, making sure that everything feels clear, manageable, and well understood. Avery has been putting in great effort, and itâ€™s wonderful to see that reflected in her progress.
Moving forward, we will continue supporting her classwork, reinforcing concepts and building a stronger foundation so that each new topic feels more approachable.
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
I would love for us to also connect soon to talk through summer recommendations, so we can plan ahead and make sure Avery continues building on this positive momentum.
As always, please feel free to reach out by email anytime â€” Iâ€™m very happy to continue supporting Averyâ€™s progress.
Hannah E.
hannah.ervitz@revolutionprep.com
+13236812911</t>
  </si>
  <si>
    <t>Mariah Nieves</t>
  </si>
  <si>
    <t>Dear Mariah and Julia,
I hope youâ€™re doing well. It has been such a pleasure working with Mariah â€” she continues to approach her SAT preparation with focus and determination, and itâ€™s really wonderful to see her progress.
In our recent sessions, weâ€™ve been working through a variety of SAT topics, building both strategy and confidence across sections. I also want to say that Mariah did an excellent job on her most recent SAT â€” itâ€™s very encouraging to see her hard work translating into results.
Moving forward, we will continue refining our approach based on her latest score report, targeting specific areas to ensure continued improvement and consistency.
I recommend meeting twice per week to maintain strong momentum and continue building on this progress. I would also suggest adding additional hours so that we can continue meeting consistently through the end of the school year without interruption.
I would love to connect soon to discuss summer recommendations, so we can thoughtfully plan ahead and keep Mariah on this positive trajectory.
As always, please feel free to reach out by email anytime â€” Iâ€™m very happy to continue supporting Mariahâ€™s progress.
Hannah E.
hannah.ervitz@revolutionprep.com
+13236812911</t>
  </si>
  <si>
    <t>Khloe Zhuang</t>
  </si>
  <si>
    <t>Dear Khloe and Bo,
I hope youâ€™re doing well. It has been such a pleasure working with Khloe â€” she is doing so well in her Spanish class, and itâ€™s truly wonderful to see her confidence and ability continue to grow.
In our sessions, weâ€™ve been working through a variety of grammar concepts and vocabulary, making sure everything feels clear, connected, and easy to use. Khloe has been doing a fantastic job engaging with the material and applying what she learns.
Moving forward, we will continue building on this strong foundation, reinforcing both grammar and vocabulary so that her skills continue to develop naturally and confidently.
I recommend continuing to meet twice per week, and I see that everything is already scheduled â€” thank you so much for that, it really helps maintain consistency and momentum.
I would love for us to connect soon to talk through summer recommendations, so we can plan ahead and keep Khloe on this great path.
As always, please feel free to reach out by email anytime â€” Iâ€™m very happy to continue supporting Khloeâ€™s progress.
Hannah E.
hannah.ervitz@revolutionprep.com
+13236812911</t>
  </si>
  <si>
    <t>Jacquelyn Cabrera</t>
  </si>
  <si>
    <t>Dear Jackie, Stephany, and Eric,
I hope youâ€™re doing well. It has been such a pleasure working with Jackie â€” she continues to bring such a positive and joyful energy to our sessions, and itâ€™s wonderful to see her progress.
In our sessions, weâ€™ve been working through a variety of grammar concepts and vocabulary, helping everything feel more natural and connected. Jackie is doing a lovely job engaging with the material and building confidence step by step.
Moving forward, we will continue reinforcing both grammar and vocabulary, making sure she feels comfortable and excited about using what she learns.
I recommend continuing to meet twice per week, and I truly appreciate the added hours â€” thank you so much. I would just recommend going ahead and scheduling those additional hours so we can make sure we continue meeting consistently and keep up this great momentum.
I would also love for us to connect soon to talk through summer recommendations, so we can plan ahead and continue supporting Jackieâ€™s growth.
As always, please feel free to reach out by email anytime â€” Iâ€™m very happy to continue working with Jackie.
Hannah E.
hannah.ervitz@revolutionprep.com
+13236812911</t>
  </si>
  <si>
    <t>Bri Kiszka</t>
  </si>
  <si>
    <t>Hi Robert,
As summer approaches, here is an overview of Briâ€™s progress so far in our SAT prep program, along with my recommendations at the bottom. Let me know if you have any questions or thoughts. Thanks!
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
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
(Please note that we will be updating our tutoring rates on April 18, 2026. To help you get ahead and secure our current pricing for your future tutoring needs, I highly recommend connecting with your advisor to purchase additional hours before the change takes place.)
Best,
Ben T.
ben.taylor@revolutionprep.com
+14052656211</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</si>
  <si>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</si>
  <si>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NYSE and ISEE
Areas that we have been working on:
â€¢NYSE Multiple Choice Strategies
Eliminating answer choices 
Going back to the text to determine the correct answer
Answering word/phrase meaning questions
â€¢NYSE Writing Strategies
Essay length format
Determining theme
Correcting repeated grammar mistakes
Homework support
Short-term goals moving forward:
â€¢As the NYSE comes to a close, we will shift our attention to the ISEE. We will focus on strategies on the different sections, such as continuing to learn strategies for synonyms; methods to help work more efficiently through reading passages; and how to write quickly. 
Recommendation: 
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</si>
  <si>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</si>
  <si>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 NYSE ELA Multiple Choice Practice
Eliminating answer choices
Answering word/phrase meaning questions
Finding context clues
Â·  NYSE ELA Writing Choice Practice
Practicing RADD
Practicing adding elaboration to RADD
Writing topic sentences by restating the question and answering it
Formatting direct citations from the text
Writing conclusion sentences by restating the topic sentence
Short-term goals moving forward:
Â· As the NYSE comes to a close, we will focus on more general ELA skills and topics.
Grammar: Parts of speech; sentence construction; types of phrases
Structure: Adding in elaboration; writing more than one paragraph
Recommendation:
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</si>
  <si>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Samay Monga</t>
  </si>
  <si>
    <t>Hi Shivaz,
As the May SAT draws here, here is an overview of Samayâ€™s progress so far in our SAT prep program, along with my recommendations at the bottom. Let me know if you have any questions or thoughts. Thanks!
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
Best,
Ben T.
ben.taylor@revolutionprep.com
+14052656211</t>
  </si>
  <si>
    <t>Dear Iryna and Alex,
I hope youâ€™re doing well. It has been such a pleasure working with Alex â€” he brings a thoughtful and engaged energy to each session, and itâ€™s truly wonderful to see his confidence growing.
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
Moving forward, we will continue building on these skills, helping Alex feel increasingly comfortable with both reading and expressing himself, while strengthening his overall understanding of the language.
I recommend continuing to meet twice per week, as this consistency is really helping everything come together smoothly.
As always, please feel free to reach out by email anytime â€” Iâ€™m very happy to continue supporting Alexâ€™s progress.
Slava Ukraini!
Hannah E.
hannah.ervitz@revolutionprep.com
+13236812911</t>
  </si>
  <si>
    <t>Dear Celine and Gael,
I hope youâ€™re doing well. It has been such a pleasure working with Gael â€” he brings a thoughtful and engaged approach to learning French, which makes our sessions both enjoyable and productive.
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
Moving forward, we will continue building on these skills, focusing on reading, discussion, and flexible use of vocabulary, so that Gael becomes increasingly comfortable expressing ideas in French.
I recommend meeting once per week, or as often as possible based on availability, to maintain consistency and keep building momentum.
I would also be very happy to connect and talk through summer recommendations, so we can plan ahead and support Gaelâ€™s continued progress.
As always, please feel free to reach out by email anytime â€” Iâ€™m very happy to continue working with Gael.
Hannah E.
hannah.ervitz@revolutionprep.com
+13236812911</t>
  </si>
  <si>
    <t>Jordyn Urban</t>
  </si>
  <si>
    <t>Hi Marcel,
With the May SAT coming up soon, here is an overview of Jordynâ€™s progress so far in her SAT prep program, along with my recommendations at the bottom. Let me know if you have any questions or thoughts. Thanks!
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
Best,
Ben T.
ben.taylor@revolutionprep.com
+14052656211</t>
  </si>
  <si>
    <t>Hi Sashrika and Ramisetty,
It has been great working with Sahsrika the last few months.  She has a great command of statistics and asks very insightful and thoughtful questions.  She strives to actually understand why she is doing things, not just memorizing equations and procedures.
Sashrika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</si>
  <si>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Claire Naustdal</t>
  </si>
  <si>
    <t>Dear Claire and Sheila,
I hope youâ€™re doing well. It has been such a pleasure working with Claire â€” she brings a thoughtful and steady approach to her SAT preparation, and itâ€™s really wonderful to see her progress across different areas.
In our sessions, weâ€™ve been working through a wide variety of SAT topics, building both understanding and strategy across sections. Claire has been doing a great job engaging with the material and continuing to strengthen her skills step by step.
Moving forward, we will continue building on this foundation, reinforcing key concepts and refining strategies so that everything feels more natural and consistent over time.
I recommend meeting twice per week to maintain strong momentum and continue making meaningful progress.
At the moment, I do see that we are out of tutoring hours, and I would kindly recommend adding and scheduling additional hours as soon as possible so that we can continue meeting without interruption and maintain this positive momentum.
As always, please feel free to reach out by email anytime â€” Iâ€™m very happy to continue supporting Claireâ€™s progress.
Hannah E.
hannah.ervitz@revolutionprep.com
+13236812911</t>
  </si>
  <si>
    <t>Avanish Badhan</t>
  </si>
  <si>
    <t>Hi Avanish and Nitin,
It has been great working with Avanish the last few months.  He has a good understanding of calculus and asks very insightful and thoughtful questions.  He strives to actually understand why he is doing things, not just memorizing equations and procedures.
Avanish has told me that he has struggled with his grade in the past. With the AP exam approaching, I would suggest that we meet twice a week for at least an hour to review concepts and practice free response questions for the exam.
My schedule fills up quickly, so if you want to get some review time I would suggest you do it very soon.  I hope you all have a great week!
Tom P.
tom.pluth@revolutionprep.com
+14079201773</t>
  </si>
  <si>
    <t>Diya Pradeep</t>
  </si>
  <si>
    <t>Hi Diya and Pradeep,
It has been great working with Diya the last few months.  She has a great command of statistics and asks very insightful and thoughtful questions.  She strives to actually understand why she is doing things, not just memorizing equations and procedures.
Diya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</si>
  <si>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Isabella Fiorelli</t>
  </si>
  <si>
    <t>Hello Andrea,
I hope this message finds you doing well! I wanted to share a brief update on Bella's progress.
Strengths:
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
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
Areas of Focus:
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
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
Bella has made solid progress, and improving consistency and precision across both sections will be key moving forward.
Next Steps:
We will continue reinforcing high-yield strategies, strengthening foundational concepts, and building Isabellaâ€™s confidence as she works toward improving her SAT performance.
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Notable Data:
March 14 Official SAT: 1040 (520 Reading &amp;amp; Writing, 520 Math)
Bluebook Practice Test #9: 1100 (460 Reading &amp;amp; Writing, 640 Math)
Bella is making encouraging progress, and I am proud of her effort. With continued focus and targeted practice, I am confident she will continue to improve her scores.
Please feel free to reach out with any questions or to discuss next steps!
Kind regards,
Jimmy
Jimmy W.
jimmy.works@revolutionprep.com
+14109266111</t>
  </si>
  <si>
    <t>Molly Marsh</t>
  </si>
  <si>
    <t>Hi Lisa,
Thanks for reaching out and don't worry about the missed session. I'm sorry to hear that Molly has still been sick. Pneumonia after the flu sounds terrible! I hope things start to feel more manageable soon.
To answer your question: yes, I absolutely tutor over the summer. Summer is actually a great time for test prep because there are no other coursework demands, so students can focus without feeling overwhelmed. I would love to pick back up with Molly once she is feeling better.
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
Just let me know when Molly is feeling up to starting again. Wishing her a speedy recovery and some well-deserved rest!
Best,
Kristen F.
kristen.fox@revolutionprep.com
+18636516566</t>
  </si>
  <si>
    <t>Felix Sungkur</t>
  </si>
  <si>
    <t>Hi all,
I hope you are having a great spring! I wanted to reach out about Felix's progress and discuss my plans for our future sessions.
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
Our short term goal is to improve pacing and be able to solve the most difficult SAT questions. Our long term goal is for Felix to score a 1450 on an official SAT. Based on Felix's progress, I recommend continuing with one 60-minute session per week through his 2nd test date.
Let me know if you have any questions or would like to schedule a call. I look forward to continuing to support Felix in his academic journey!
Best Regards,
Machaela
Machaela V.
machaela.verhage@revolutionprep.com
+14785500446</t>
  </si>
  <si>
    <t>Alexander Pranic</t>
  </si>
  <si>
    <t>Dear Alexander and Andrea,
I hope youâ€™re doing well. It has been such a pleasure working with Alexander â€” he brings a thoughtful approach to our sessions, and itâ€™s great to see him staying engaged with the material.
In our recent sessions, weâ€™ve been working on various topics aligned with his class, making sure that everything feels clear and manageable. Alexander has been doing well keeping up with the material, and we will continue supporting whatever is being covered in class.
One area we are continuing to strengthen is simplifying expressions and solving multi-step equations, as these are foundational skills that support many other topics. We will keep working on these so that they feel more natural and consistent over time.
I recommend meeting twice per week to maintain steady progress and build confidence. I also want to sincerely thank you for your patience with my schedule â€” I truly appreciate the flexibility.
I would love for us to connect soon to talk through summer recommendations, so we can plan ahead and continue supporting Alexanderâ€™s progress.
As always, please feel free to reach out by email anytime â€” Iâ€™m very happy to continue working with Alexander.
Hannah E.
hannah.ervitz@revolutionprep.com
+13236812911</t>
  </si>
  <si>
    <t>Riley Boake</t>
  </si>
  <si>
    <t>Hi Riley and Keiko!
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
In the last few weeks before the exam, we still need to cover infinite series and convergence tests, along with Taylor and Maclaurin polynomials, and some review of those topics for the test.
I would recommend we continue to meet, and if possible two to three times per week until the AP exam the second week of May.  This should allow us to finish up the new topics and get some review in.
Again, I really enjoy working with Riley, and I know she's going to do great!  I hope you all have a good week.
Tom P.
tom.pluth@revolutionprep.com
+14079201773</t>
  </si>
  <si>
    <t>Henry Boswell Jr</t>
  </si>
  <si>
    <t>Dear Silvia,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Please feel free to reach out with any questions or concerns. I am happy to discuss this further and adjust our approach as needed to support Henryâ€™s success. We can also schedule a
time to talk by phone or Zoom if that would be helpful.
Thank you for your continued partnership!
Best regards,
Gigi Glover
gigi.glover@revolutionprep.com
+18087853751</t>
  </si>
  <si>
    <t>Nate Mohney</t>
  </si>
  <si>
    <t>Dear Chris Mohney,
Itâ€™s been great working with you and Nate over the past couple of weeks. As we prepare for Nate's upcoming SAT in May, I wanted to share what weâ€™ve been working on so far and what to expect.
Nate and I have covered a lot of ground! We have reviewed non-linear equations, trig functions, quadratics, factoring, and punctuation rules for commas, semicolons, colons, and dashes. 
He is doing great! As I'm sure you know, he has already surpassed his goal on the practice exams, and while a specific score isnâ€™t guaranteed, I believe Nate's diligence will show itself on testing day!
Given his great progress, I believe our current schedule of two hour long sessions per week is perfect for Nate. I would recommend he take another practice test next week to check how he is doing and make sure he is used to the structure and question types of the actual test. 
I would be happy to discuss Nate's progress and sessions via zoom/call if you would like to schedule a time. Please let me know if there is anything I can do for you!
All the best,
Brian J.
brian.johnson@revolutionprep.com
+15125873347</t>
  </si>
  <si>
    <t>Dear Aliki,
I hope you are having a great start to your week! Itâ€™s been great working with you and Sofia over the past couple of months. I wanted to touch base to share some of the progress weâ€™ve made so far and share my thoughts on the plan moving forward.
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
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</si>
  <si>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Quincy Rathe</t>
  </si>
  <si>
    <t>Dear Tawna Rathe, 
It was great getting to know Quincy and working with him this week! As we prepare for his upcoming SAT in May, I wanted to share what weâ€™ve started working on and what to expect.
Quincy and I have reviewed basic equivalent expressions, and begun systems of equations word problems. We have already progressed to moderate level systems!
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I would be happy to discuss Quincy's progress and sessions via zoom/call if you would like to schedule a time. Please let me know if there is anything I can do for you!
All the best,
Brian J.
brian.johnson@revolutionprep.com
+15125873347</t>
  </si>
  <si>
    <t>Malina Wan</t>
  </si>
  <si>
    <t>Dear Thanitha,
I hope you're having a warm and budding Spring season! It's been great working with you and Malina over the past couple of months. I wanted to reach out with a quick overview of Malinaâ€™s progress so far and where weâ€™re headed.
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
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
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
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Malina's progress in more detail or if you have any questions about how best to support her moving forward. I'm also available by phone if you'd prefer to have a conversation directly.
Warmly,
Brandon
Brandon E.
brandon.engle@revolutionprep.com
+19708890867</t>
  </si>
  <si>
    <t>Hi Nate and Lisa,
I hope youâ€™re both doing well. 
Following up on my recent parent update, I wanted to share a quick progress update as we head into Nateâ€™s official ACT this Friday, April 17.
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
At this stage, the primary opportunity for improvement is in the English section, particularly with punctuation, sentence structure, and time management on later questions. This is where we can most effectively increase his overall composite score toward his goal of a 28+.
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
Plan for this week:
â€¢ Complete all assigned revisions from the most recent practice test 
â€¢ Continue targeted English practice (commas, restrictive vs. non-restrictive clauses, sentence structure) 
â€¢ Light math review, focusing on maintaining accuracy and pacing 
Recommendation:
With the exam this Friday, I recommend prioritizing focused revision work over the next few days, emphasizing understanding mistakes rather than introducing new material. After the exam, we can reassess and determine next steps based on his results and whether he plans to retake.
Nate is in a strong position going into Friday, and completing these revisions will give him the best chance to maximize his score overall.
Please let me know if youâ€™d like to connect before the exam. Iâ€™m happy to support however I can.
Best regards,
Raymond S.
raymond.serrano@revolutionprep.com
+13236357766</t>
  </si>
  <si>
    <t>Hi Raymond and Dylan,
I wanted to share a quick progress update as Dylanâ€™s current tutoring hours have wrapped up.
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
To best prepare for the AP exam, I recommend continuing tutoring at a pace of 2 sessions per week for 60â€“90 minutes each over the next few weeks so we can focus on high-yield topics and exam strategies.
Please let me know if youâ€™d like to discuss a plan moving forward or set up additional sessions.
Parthav E.
parthav.elangovan@revolutionprep.com
+12149404508</t>
  </si>
  <si>
    <t>Hi Akshara and Sangeeta,
I wanted to share a quick progress update on Akshara and SAT Math tutoring as we approach the final 6 hours of her current program (with 4 hours remaining unscheduled).
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
Given the remaining time in the program, I recommend continuing at a pace of 2 sessions per week for 60â€“90 minutes each so we can stay consistent, complete the remaining hours effectively, and focus on high-impact SAT Math and Precalc topics.
Please let me know if youâ€™d like to discuss a plan for scheduling the remaining sessions or adjusting the focus moving forward.
Parthav E.
parthav.elangovan@revolutionprep.com
+12149404508</t>
  </si>
  <si>
    <t>Dear Hemal,
It's been fabulous collaborating with you and Shlok. Now that we've been underway for some two months, as I mentioned in reply to your e-mail, I've been compiling a longer update to discuss Shlok's progress as a whole, and consider our plans moving forward. Please read on for that update!
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
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
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
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
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
Looking starward,
Skye Silmenna
skye.silmenna@revolutionprep.com
+14019030809</t>
  </si>
  <si>
    <t>Parker Reyes</t>
  </si>
  <si>
    <t>Dear Le,
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
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
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
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
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
Looking starward,
Skye Silmenna
skye.silmenna@revolutionprep.com
+14019030809</t>
  </si>
  <si>
    <t>Olivia Pritchett</t>
  </si>
  <si>
    <t>Hi, Len!
Thanks again for your time and your wisdom when we talked a few weeks ago! I truly enjoyed our conversation and all of the ground it covered. How lovely to have chats like that. :) I'd now like to follow up with several other thoughts.
The first thing I wanted to ask was whether Olivia has ever been given extra time on math tests at school. She would surely benefit greatly from the ability to have more time per question; has this something she qualified for before?
Secondly, and most importantly, I realized that I should probably clarify what I meant, exactly, by "boot camp."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To recap, this is the progression that needs to be accomplished for English and Reading:
1. Olivia needs to be able to get an accuracy rate of 90% or higher on individual passages
2. Olivia needs to be able to get that same accuracy rate of 90% or higher on individual passages within the time limit demanded by the test
3. Olivia needs to be able to do an entire English or Reading section at an accuracy rate of 90% or higher overall within the time limit demanded by the test (more difficult &amp;amp; more endurance than individual passages)
4. Olivia needs to hit her goal of 30 on at least one, if not multiple practice tests BEFORE signing up for an actual test!!!!!!
And that's not even to mention the work on Math that needs to be done in order for her to get a 30!
 As you can see, this is a substantial project, hence the "every day boot camp"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This email doesn't require an immediate response, as I know that Olivia won't be resuming ACT prep until the end of the school year; I just wanted to send over some final, follow-up thoughts. I hope you and she and the whole family are well and enjoying the spring!
Thank you! 
Maia</t>
  </si>
  <si>
    <t>Jack Wells</t>
  </si>
  <si>
    <t>Hi, Michele,
It was great talking to you on Zoom on Friday! Here's my recap of our conversation so that we can keep Joseph in the loop and also ensure that we're on the same page. Feel free to add anything you think I missed!
As always, Jack continues to impress me with his diligence, mindset, and determination! As I told you, because of these traits, I truly believe that he could achieve almost any SAT score he put his mind to, if given enough time. Of course, it's this latter part that's the rub!
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
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"SAT-style questions."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
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
Please let me know if you have any questions or if there are any adjustments you would like to make to our plan. Iâ€™m happy to schedule a time to talk if that would be helpful. 
Thank you!
Maia</t>
  </si>
  <si>
    <t>Isabella Peter</t>
  </si>
  <si>
    <t>Hi Sofia,
It has been great working with Isabella over the past few weeks! I just wanted to reach out and discuss her progress thus far. 
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As a whole, Isabella is doing very well, and we are on track for the upcoming AP exam. 
Please feel free to reach out with any questions and I am available to set up a meeting with you of there is anything you wish to discuss! 
Best, 
Tommaso M.
tommaso.marsella@revolutionprep.com
+14016786248</t>
  </si>
  <si>
    <t>Gabriel Raco</t>
  </si>
  <si>
    <t>Hi Erika and Patrick,
It's been a pleasure working with Gabriel for the last few months. With his account running out of hours and his AP exams coming up quickly, I thought I'd give you an update on our progress so far, what we've still got left to cover, and make sure we have a plan moving forward.
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
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
Best,
Andrew B.
andrew.brown@revolutionprep.com
+13176650121</t>
  </si>
  <si>
    <t>Shea Williams</t>
  </si>
  <si>
    <t>Hi everyone,
Just wanted to check in with some broader thoughts on progress and plans for the future, as Shea and I have done a about a month of sessions so far. Happy to answer any questions via email or set up a time to chat in the next week, just let me know!
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
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
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
Itâ€™s been great working with Shea this month, and I look forward to helping her finish the year strong. Our next meeting is set for Monday the 20th at 8:30pm ET. See you then!
Julie B.
julie.byrom@revolutionprep.com
+15129250963</t>
  </si>
  <si>
    <t>Dear Sandra,
I wanted to share an update on Harrisâ€™s progress as weâ€™ve been working together in Algebra 2.
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
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
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
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
We have also been incorporating strategies to support organization, step-checking, and test-taking approach, which are especially important for maintaining consistency across quizzes and tests.
Harrisâ€™s biggest strength as a student is his ability to think logically and stay engaged with challenging material, even when problems become more complex. His persistence and willingness to work through difficult concepts are great indicators of continued growth.
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
Please feel free to reach out if you have any questions. Iâ€™ve really enjoyed working with Harris and look forward to continuing to support his progress.
Best regards,â€¨
Rain Real
rain.real@revolutionprep.com
+14793105262</t>
  </si>
  <si>
    <t>Thomas Walker</t>
  </si>
  <si>
    <t>Hi Diane,
I wanted to send a quick progress update for Thomas.
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
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
I think Thomas has become more positive about sessions: I feel that he's really starting to participate more willingly and even ask for additional sessions, which I am very happy to see.
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
Thanks so much,
Alexa P.
alexa.pinera@revolutionprep.com
+13022653917</t>
  </si>
  <si>
    <t>Alysia Osborn</t>
  </si>
  <si>
    <t>Dear Team Alysia,
I hope you are having a great spring! Itâ€™s been great working with you and Alysia over the past couple of months. I wanted to touch base to share some of the progress weâ€™ve made so far and share my thoughts on the plan moving forward.
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
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
We currently have 8 hours, all of which are scheduled at the moment, which is great. 
One small thing I wanted to mention, is that I would like to move our session on this Sunday to Monday, but I wanted your permission first. Please let me know if this is okay!
Please let me know if you have any questions or if there are any adjustments you would like to make to our plan. Iâ€™m happy to schedule a time to talk by phone if that would be helpful. I look forward to supporting Alysia in her continued academic journey.
Best,
Eddie R.
eddie.rodriguez@revolutionprep.com
+17275176454</t>
  </si>
  <si>
    <t>Shagun Talwar</t>
  </si>
  <si>
    <t>Dear Rama,
Itâ€™s been great working with you and Shagun over the past few weeks. I wanted to share what weâ€™ve been working on so far in preparation for Shagun's ACT exam.
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
Since Shagun is progressing well, I recommend we continue with the current velocity of two 60 minute classes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Shagun in her continued academic journey.
Saahithi P.
saahithi.punnam@revolutionprep.com
+14802442534</t>
  </si>
  <si>
    <t>Dear Mr. and Mrs. Gu,
I hope you are having a great week. It's been great working with you and Jayden over the past couple of months. I wanted to touch base to share some of the progress we've made so far and share my thoughts on the plan moving forward.
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
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Jayden in his continued academic journey.
Best regards,
Jon C.
jon.cathapermal@revolutionprep.com
+17049758359</t>
  </si>
  <si>
    <t>Justice Wolff</t>
  </si>
  <si>
    <t>Dear Mr. and Mrs. Wolf,
I hope you are having a great week. It's been great working with you and Justice over the past couple of months. I wanted to touch base to share some of the progress we've made so far and share my thoughts on the plan moving forward.
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
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</si>
  <si>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Henry Heard</t>
  </si>
  <si>
    <t>Dear Erin,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
Please feel free to reach out with any questions or concerns. I am happy to discuss this further and adjust our approach as needed to support Henryâ€™s success. We can also schedule a time to talk by phone or Zoom if that would be helpful.
Thank you for letting me be a part of Team Henry!
Best regards,
Gigi Glover
gigi.glover@revolutionprep.com
+18087853751</t>
  </si>
  <si>
    <t>Kevin Korogodon</t>
  </si>
  <si>
    <t>Dear Kevin and Julianne,
I hope you are having a great week. Itâ€™s been great working with you both over the past two months. I wanted to share an update on the progress weâ€™ve made and outline the plan leading up to the upcoming test.
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
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
Kevin currently has 17.5 hours remaining, with 14.5 hours still unscheduled, and is scheduled through April 28th. I highly recommend scheduling the remaining sessions as soon as possible to ensure Kevin has the scheduled time that he prefers.
Please let me know if you have any questions or would like to discuss anything further. Iâ€™m happy to connect if that would be helpful. I look forward to supporting Kevin as he heads into test day.
Thank you and stay safe,
Myles O.
myles.oldroyd@revolutionprep.com
+15304434701</t>
  </si>
  <si>
    <t>Hi Catherine,
I wanted to share an update on Gradyâ€™s progress as we continue working together in AP Computer Science Principles.
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
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
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
Grady has been a pleasure to work with. He is polite, easy to work with, and consistently comes prepared for sessions. He does a great job sharing his screen and engaging with the material, which allows us to work efficiently and make strong use of our time together.
Please feel free to reach out if you have any questions.
Tim Schlotzhauer</t>
  </si>
  <si>
    <t>Jack Lacey</t>
  </si>
  <si>
    <t>Dear Jack and Lisa,
I hope you are having a great week. Itâ€™s been great working together over the past two months. I wanted to provide an update on our progress and outline the plan moving forward as we approach the upcoming test.
During this time, we have focused on main ideas, grammar, and solving and manipulating mathematical equations. Jack has shown steady progress through our in-session work, with improvements in both understanding and application of these core concepts.
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
Jack currently has 22 hours remaining, with 1 hour unscheduled, and is scheduled through August 31st. I recommend confirming and optimizing the remaining schedule to make the most of our time.
Please let me know if you have any questions or if you would like to discuss anything further. Iâ€™m happy to connect if that would be helpful. I look forward to continuing to support Jack as he prepares for his test.
Thank you and stay safe,
Myles O.
myles.oldroyd@revolutionprep.com
+15304434701</t>
  </si>
  <si>
    <t>Dear Lisa,
Itâ€™s been great working with you and Tyler over the past few weeks. I wanted to share what weâ€™ve been working on so far in preparation for Tyler's SAT exam.
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Since Tyler is progressing well, I recommend we continue with the current velocity of one 60 minute classes per week. We will continue to work on his areas of opportunity, which include craft and structure and expression of ideas.
Please let me know if you have any questions or if there are any adjustments you would like to make to our plan. I'm also available to schedule a time to talk by phone if that would be helpful. I am happy to support Tyler in his continued academic journey.
Saahithi P.
saahithi.punnam@revolutionprep.com
+14802442534</t>
  </si>
  <si>
    <t>Ben Goudas</t>
  </si>
  <si>
    <t>Hi Ben and Claudia,
This is the standard progress update to help keep advisors and parents in the loop. Itâ€™s been great helping Ben the last couple of months. Here are a couple good things for them to keep in mind prior to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
Best,
------------------------------------------
Zachary Doenges | Professional Tutor | Revolution Prep
Text: (260)-602-0346
Email: zach.doenges@revolutionprep.com | Website: www.revolutionprep.com
Better Grades. Higher Scores. Lower Stress. Revolution Prep.</t>
  </si>
  <si>
    <t>Jake Barker</t>
  </si>
  <si>
    <t>Hi Lauren,
This is the standard progress update to help keep advisors and parents in the loop.
Jakeâ€™s still on course to pass his Calculus course, and he should be able to check math off his to-do list in a month or so. Iâ€™m sure it will be a relief for him to be able to say that he is done with Calculus.
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</si>
  <si>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Ludmilla Naumann</t>
  </si>
  <si>
    <t>Dear Elizabeth,
I wanted to share an update on Milaâ€™s progress as we continue preparing for her upcoming SAT.
Mila has made incredible progress over the past couple of month, and one of the most exciting milestones is her practice test improvement from a 1090 to a 1400. This is a huge jump and a clear reflection of the work sheâ€™s been putting in.
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
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
In Math, weâ€™ve continued strengthening her approach to multi-step problems and identifying the most effective way to solve them. Based on her recent results, weâ€™ve started targeting more advanced topics to help her continue building consistency at a higher level.
Milaâ€™s biggest strength as a student is how quickly she learns and applies new strategies, and her positive, thoughtful approach to each session has made a big impact on her progress.
With her upcoming test approaching, our focus will be on continuing to apply these strategies consistently, maintaining steady pacing, and reinforcing the specific areas weâ€™ve identifiedâ€”particularly Craft and Structure and Advanced Math.
Mila is in a strong position to continue performing well, and Iâ€™m excited to see how she does on her upcoming test.
Please feel free to reach out if you have any questions. Iâ€™ve really enjoyed working with Mila and look forward to continuing to support her progress in our upcoming sessions.
Best regards,â€¨
Rain Real
rain.real@revolutionprep.com
+14793105262</t>
  </si>
  <si>
    <t>Ariel Feiman</t>
  </si>
  <si>
    <t>Dear Cliff,
I hope youâ€™re having a great week! I wanted to share a quick update on Arielâ€™s progress and what Iâ€™m seeing in our sessions.
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
Weâ€™ve also been working on medium and hard math questions, focusing on choosing efficient strategies and avoiding small errors. Sheâ€™s shown strong reasoning skills here and is becoming more consistent with higher-level problems.
Arielâ€™s biggest strength is how quickly she picks up patterns and applies them across different question types. That ability is especially valuable at her current score level, where small improvements can lead to meaningful score gains.
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
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
Please feel free to reach out if you have any questions. Iâ€™ve really enjoyed working with Ariel and look forward to continuing to support her progress.
Best regards,â€¨
Rain Real
rain.real@revolutionprep.com
+14793105262</t>
  </si>
  <si>
    <t>Andrew Strang</t>
  </si>
  <si>
    <t>Hi Tory,
I wanted to share an update on Andrewâ€™s progress as we have continued working together in Geometry for the past few months.
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
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
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
As a quick note, I believe there may be a pricing increase on hours in the next few days, so it may be worth connecting with the advisor if you are considering purchasing additional hours sooner rather than later.
Andrew continues to be a great student to work with. He is engaged, thoughtful, and brings a positive attitude to each session. I really enjoy working with him and look forward to helping him finish the year strong!
Please feel free to reach out if you have any questions.
Tim Schlotzhauer</t>
  </si>
  <si>
    <t>Eric Luque</t>
  </si>
  <si>
    <t>Dear Erica, 
I hope you are having a wonderful spring. Itâ€™s been such a pleasure working with Eric over the past couple of months. I wanted to touch base to share some of the progress weâ€™ve made so far and outline my thoughts on the plan moving forward. 
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Eric in his continued academic journey. 
Best regards, 
Colin C.
colin.cody@revolutionprep.com
+19785187882</t>
  </si>
  <si>
    <t>Kyle Kono</t>
  </si>
  <si>
    <t>Hello Ann,
Thank you for your follow up. It was great reconnecting with Kyle this week.
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
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
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
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
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
Overall, Kyle was very friendly and easy to work with, and we were able to quickly reestablish a good rapport. I know that with consistent practice and a focus on connecting his knowledge to problem solving, he can make progress.
Please let me know if you have any questions.
Tim Schlotzhauer</t>
  </si>
  <si>
    <t>Fatima Vasquez Galvan</t>
  </si>
  <si>
    <t>Dear Sonia,
I hope this email finds you well. I wanted to discuss Fatimaâ€™s preparation for our tutoring sessions and share some insights and our plan moving forward.
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
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
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
Please feel free to reach out with any questions or concerns. I am happy to discuss further and adjust our approach as needed to support Fatimaâ€™s success. We can also schedule a time to talk by phone if that would be helpful. Thank you for your continued partnership.
Best regards,
Amy K.
amy.kim@revolutionprep.com
+15624647839</t>
  </si>
  <si>
    <t>Rodrigo Novales</t>
  </si>
  <si>
    <t>Dear Karen,
I hope you are having a great week! Itâ€™s been a pleasure working with you and Rodrigo over the past couple of months, and I wanted to share a brief update on his progress and our plan moving forward.
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
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
Please let me know if you have any questions or if there are any adjustments you would like to make to our plan. Iâ€™m happy to schedule a time to talk by phone if that would be helpful. I look forward to supporting Rodrigo in their continued academic journey.
Best regards,
Amy K.
amy.kim@revolutionprep.com
+15624647839</t>
  </si>
  <si>
    <t>Kenley Wilson</t>
  </si>
  <si>
    <t>Dear Brad, 
I hope you are having a great week! It has been a pleasure working with you and Kenley over the past couple of months, and I wanted to share a brief update on her progress and our plan moving forward.
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
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
Please feel free to reach out with any questions or if you would like to adjust our plan. I would also be happy to schedule a time to speak by phone if that would be helpful. I look forward to continuing to support Kenley in her progress.
Best regards, 
Amy K.
amy.kim@revolutionprep.com
+15624647839</t>
  </si>
  <si>
    <t>Jose Rodriguez-Bosques</t>
  </si>
  <si>
    <t>Hi Jose and Frahira,
I hope you are both doing well!
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
Jose has shown a positive attitude toward learning and does well when we review mistakes together. Moving forward, he would benefit from continuing to focus on accuracy in his calculations and taking time to carefully interpret each problem before solving.
We will continue building on these skills and reinforcing the concepts we have covered to help strengthen his confidence and consistency.
I also noticed that there are currently some unscheduled hours remaining, so please feel free to schedule those when you have a chance so we can continue supporting his progress.
Please feel free to reach out if you have any questions or would like to connect further.
I hope you are having a wonderful day!
Ore W.
ore.williams@revolutionprep.com
+12404860132</t>
  </si>
  <si>
    <t>Hi Preston and Brandon,
I hope you are both doing well!
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
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
Moving forward, Preston would benefit from continued practice with factoring quadratics and keeping track of the steps involved when solving multi step problems. This will help improve both his accuracy and consistency.
I also noticed that there are currently some unscheduled hours remaining, so please feel free to schedule those when you have a chance so we can continue building on his progress.
Please feel free to reach out if you have any questions or would like to connect further.
I hope you are having a wonderful day!
Ore W.
ore.williams@revolutionprep.com
+12404860132</t>
  </si>
  <si>
    <t>Liam Aguayo</t>
  </si>
  <si>
    <t>Dear Yazmin, 
I hope you are having a great spring. It's been great working with you and Liam over the past couple of months. I wanted to reach out with a quick overview of the program so far and where it's headed. 
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If you'd like to continue working together on achieving these goals, you can easily use this link to add the hours to your account today: https://my.revolutionprep.com/s/XGOpmEKP9Y.
Please let me know if you have any questions or if there are any adjustments you would like to make to our plan. I'm happy to schedule a time to talk by phone if that would be helpful. I look forward to supporting Liam in their continued academic journey. 
Best regards, 
Karleigh A.
karleigh.arrington@revolutionprep.com
+15705786904</t>
  </si>
  <si>
    <t>Dakota Bennett</t>
  </si>
  <si>
    <t>Dear Patrick,
I hope you are having a great spring.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</si>
  <si>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Cooper Godwin</t>
  </si>
  <si>
    <t>Dear Andrea,
Itâ€™s been great working with Cooper over the past few months! I just wanted to reach out and give you an overview of what we have done since the official exam and discuss our future plans. 
Cooper had a very strong start on his official test, raising his score nearly 200 points from his initial diagnostic! Two sections, problem solving and standard English, did stick out as areas of struggle, so we have been working on refining those over our recent meetings. 
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Please let me know your thoughts and if you have any questions regarding the plans! I am available to set up a call if there is anything you wish to discuss. 
Best, 
Tommaso M.
tommaso.marsella@revolutionprep.com
+14016786248</t>
  </si>
  <si>
    <t>Grace von Schack</t>
  </si>
  <si>
    <t>Hi Kelly,
I wanted to share a quick update on Graceâ€™s progress in Calculus 2. She is currently in the final stretch of her course, with just a few weeks remaining, and she has done a great job staying consistent and engaged throughout our sessions.
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
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
She currently has all of her tutoring hours booked out for the remainder of the course, and I believe she is on track to finish the year strong. I recommend that Grace maintain this pace as she wraps up the year, as her consistency has been a key factor in her progress.
Iâ€™m more than happy to schedule some time to talk through this update in more detail or discuss any questions you may haveâ€”just let me know a day and time that works best for you.
Best,
Hannah D.
hannah.duliere@revolutionprep.com
+13044881255</t>
  </si>
  <si>
    <t>Hi Inez and Ari,
It has been great working with Ari the past few months! He has really worked hard to overcome procrastination and bring up his grades. Below is a summary of his recent progress.
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
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
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
&amp;gt;&amp;gt;Note, Ari currently has only 2 sessions left on our schedule. I recommend that you add more hours asap so you can maintain your preferred schedule. 
If youâ€™d like to schedule a zoom call to check in or discuss Ariâ€™s progress in more detail, here are some days when Iâ€™m available:
Saturday, 4/18, at 10:30am pst
Tuesday, 4/21, at 9:30am pst
Wednesday 4/22, at 10am pst
Please let me know if you have any questions!
best,
Sharon
__
sharon.vincuilla@revolutionprep.com
(323) 774 - 4547</t>
  </si>
  <si>
    <t>Pippa Johnson</t>
  </si>
  <si>
    <t>Hi Alex,
I wanted to share a quick update on Pippa as weâ€™ve recently restarted tutoring in preparation for the May and June SAT exams.
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
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
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
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
Iâ€™m happy to schedule a time to talk through Pippaâ€™s progress in more detail or answer any questions you may have. Please let me know a day and time that works best for you, and I will do my best to accommodate.
Best,
Hannah D.
hannah.duliere@revolutionprep.com
+13044881255</t>
  </si>
  <si>
    <t>Grace Mehall</t>
  </si>
  <si>
    <t>Hi Kara,
I wanted to share a quick update on Grace M.â€™s progress in Organic Chemistry II. It has truly been a pleasure working with Grace this yearâ€”she consistently comes to sessions engaged, prepared, and ready to dive into challenging material.
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
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
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Iâ€™m also happy to schedule a time to discuss Graceâ€™s progress in more detail or answer any questions you may haveâ€”please feel free to let me know a day and time that works best for you, and I will do my best to accommodate.
Best,
Hannah D.
hannah.duliere@revolutionprep.com
+13044881255</t>
  </si>
  <si>
    <t>Hi Sangeeta, 
I wanted to loop our advisor in on our little discussion from last week and discuss a plan for the May &amp;amp; June SATs. 
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There are 7 weeks between now and the June test, If you'd like to continue working together on achieving these goals, you can easily use this link to add the hours to your account today: https://my.revolutionprep.com/s/VFjQ7puHzK
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Please let me know if you want to further discuss any of this plan. Our advisor Diane is also CC'd on the email if you have any questions about hours or schedule. 
Best, 
Christian C.
christian.collins@revolutionprep.com
+13035190358</t>
  </si>
  <si>
    <t>Dear Manoj,
I hope you are having a great spring. Itâ€™s been great working with you and Aathira over the past couple of months. I wanted to reach out with a quick overview of the program so far and where itâ€™s headed.
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
Since Aathira is achieving their goals, I recommend we continue with our one 60 minute class per week through the school year. We will continue to review the most current concepts from class to stay ahead of the fast pace of the course.
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
If you'd like to continue working together on achieving these goals, you can redeem more credits through your Bright Horizon's portal. After you redeem your credits, you will receive an email from Revolution Prep to add the hours to your account.
Warm Regards,
Autumn R.
autumn.reed@revolutionprep.com
+19548218103</t>
  </si>
  <si>
    <t>Emma Diaz</t>
  </si>
  <si>
    <t>Dear Sonny,
I hope you are having a great spring season. Itâ€™s been wonderful working with you and Emma over the past couple of months. I wanted to touch base to share some of the progress weâ€™ve made so far and outline my thoughts on the plan moving forward.
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
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
Based on her progress, I recommend maintaining our current schedule of twice-weekly, 1-hour sessions to continue building momentum.
Please let me know if you have any questions or if there are any adjustments you would like to make to our plan. Iâ€™m happy to schedule a time to talk by phone if that would be helpful. I look forward to supporting Emma in her continued academic journey.
Best regards,
Chazlee M.
chazlee.myers@revolutionprep.com</t>
  </si>
  <si>
    <t>Sidney Whaley</t>
  </si>
  <si>
    <t>Dear Aaron and Yolany,
I hope you are having a great spring season. Itâ€™s been wonderful working with you and Sidney over the past couple of months. I wanted to touch base to share some of the progress weâ€™ve made so far and outline my thoughts on the plan moving forward.
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
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
Based on Sidneyâ€™s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supporting Sidney in her continued academic journey.
Best regards,
Chazlee M.
chazlee.myers@revolutionprep.com</t>
  </si>
  <si>
    <t>Santiago Moreno</t>
  </si>
  <si>
    <t>Dear Florencia,
I hope you are having a great spring. Itâ€™s been great working with you and Sanitago over the past couple of months. I wanted to reach out with a quick overview of the program so far and where itâ€™s headed.
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"constants" questions. 
Since Santiago is achieving his goals, I recommend we continue meeting twice a week, leading up to the May exam. Moving forward, I would like to focus more on Grammar rules, such as misplaced modifiers and punctuation, as well as more math concepts like exponents and functions. 
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
Please let me know if you have any questions or if there are any adjustments you would like to make to our plan. Iâ€™m happy to schedule a time to talk by phone if that would be helpful. I look forward to supporting Santiago in their continued academic journey.
Best regards,
Ava R.
ava.robledo@revolutionprep.com
+12132808485</t>
  </si>
  <si>
    <t>Hi Inez and Daveed,
It has been great working with Daveed the past few months! It has been really fun to see how skilled  he has become with creating presentations and adding animations! Here is a summary of his recent progress:
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
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
Based on Daveedâ€™s improvements, areas of need, and his goals to get better grades, I recommend that he continue with 1, 60-minute session, per week. 
I am also curious about your perspective on how the family system reset has gone and whether you have any ideas for strategies that we can employ to further support Daveed in finding joy in his learning.
Iâ€™d like to schedule a zoom call to check in or discuss Daveedâ€™s progress in more detail. Here are some days when Iâ€™m available â€“ let me know if any of these will work for you:
Saturday, 4/18, at 10:30am pst
Tuesday, 4/21, at 9:30am pst
Wednesday 4/22, at 10am pst
Please let me know if you have any questions.
best,
Sharon
__
sharon.vincuilla@revolutionprep.com
(323) 774 - 4547</t>
  </si>
  <si>
    <t>Erin Kowalski</t>
  </si>
  <si>
    <t>Greetings Julie!
I hope you've been having a lovely spring so far! I wanted to check in about Erin's progress in Latin this semester and share some thoughts about next semester. 
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
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
If you would like to discuss potential support for the fall or have any questions, Iâ€™m always happy to connect by phone.
Best!
Ana H.
ana.heiser@revolutionprep.com
+14695703730</t>
  </si>
  <si>
    <t>Gemma Gilmartin</t>
  </si>
  <si>
    <t>Hi Bob,
I wanted to share a detailed update on Gemmaâ€™s SAT preparation and progress.
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
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
In our sessions, Gemma has shown strong reasoning skills, particularly in the language section, and continues to improve her ability to eliminate incorrect answer choices and recognize patterns.
Weâ€™ve been focusing on high-impact areas:
Math: Algebra (complex linear equations), problem solving &amp;amp; data analysis (percentages), and advanced math (quadratics)
Reading &amp;amp; Writing: Craft and structure questions, main idea identification, and standard conventions (punctuation and grammar rules)
We have also begun working on timing strategies, helping Gemma become more efficient and confident under time constraints.
As part of her strategy moving forward, Iâ€™ve recommended that Gemma begin incorporating timed practice into her independent work by completing individual â€œhardâ€ modules. This will help her build efficiency, improve pacing, and identify any remaining gaps before test day.
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
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
For now, I recommend maintaining this weekly pace through May and then reassessing her plan based on her goals and availability. I have summarized  Gemma's current action plans listed below
Current Plan (Through May SAT):
Continue meeting once per week for 90 minutes (currently scheduled through May)
Maintain this pace, as it is working well alongside her academic workload
Begin incorporating timed â€œhardâ€ modules as independent practice to:
Improve pacing
Reinforce test-taking strategies
Identify any remaining gaps
Post-May Action Plan:
Reassess after the May SAT to determine next steps
Recommended options:
Prepare for the June SAT by increasing session frequency (either 90-minute sessions or two 60-minute sessions per week) and adding consistent weekly homework
OR take a more gradual approach and prepare over the summer for the August SAT
Additional Notes:
Gemma has approximately 12 hours remaining on her account
I recommend maintaining the current weekly schedule until May, then adjusting based on her goals and availability
I would be more than happy to walk through a more detailed action plan or discuss any questions you may have. Please let me know a time that works best for you, and I will do my best to accommodate.
Best,
Hannah D.
hannah.duliere@revolutionprep.com
+13044881255</t>
  </si>
  <si>
    <t>Hi Minh,
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
We have been meeting once to twice a week for 60 minutes, and this routine has been working very well for her. Emily has remained focused and motivated, and her strong performance reflects the effort she is putting in both during and outside of our sessions.
Recent Highlights:
Emily has been doing a fantastic job showing up prepared and ready to engage in each session
She is not just reviewing material, but actively working to understand underlying concepts, which is critical for AP success
Recent topics weâ€™ve covered include:
Evolution and natural selection
Speciation (allopatric vs. sympatric, reproductive barriers)
Hardy-Weinberg equilibrium and gene flow
Phylogenetic trees and cladograms
FRQ practice and application-based problem solving
Emily has demonstrated strong performance across both multiple choice and FRQ-style questions
She recently earned a 93% on a test, which reflects her growing mastery of the material
She remains highly engaged, asks thoughtful questions, and works through challenging problems with persistence
Current Plan (Leading into AP Exam):
Continue meeting 1â€“2 times per week for 60 minutes
Maintain this pace, as it is effectively supporting her progress
Continue balancing: Content review, AP-style multiple choice practice, and FRQ strategy and application.
Recommended Next Steps:
I recommend that Emily complete a full-length AP Biology practice exam through her account to:
Simulate test-day conditions
Gauge her projected score
Identify any final areas for improvement
Given her current performance, she is in a very strong position, and this will help her maximize her score
Additional Notes:
Emily is a high-performing student who is approaching this course with strong consistency and focus
She also has solid SAT support in place, which is great as she balances multiple academic priorities
Emily is doing an excellent job, and I recommend maintaining this current pace as we approach the AP exam.
Iâ€™d be happy to discuss her progress in more detail or answer any questionsâ€”please let me know a time that works best for you, and I will do my best to accommodate.
Best,
Hannah D.
hannah.duliere@revolutionprep.com
+13044881255</t>
  </si>
  <si>
    <t>Mattias Croteau</t>
  </si>
  <si>
    <t>Dear Chris and Lena,
I hope you are having a great spring. Itâ€™s been great working with you and Mattias over the past couple of weeks. I wanted to reach out with a quick overview of the program so far and where itâ€™s headed.
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
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
Please let me know if you have any questions or if there are any adjustments you would like to make to our plan. Iâ€™m happy to schedule a time to talk by phone if that would be helpful. I look forward to supporting Mattias in his continued academic journey.
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
During our session, I also shared with Mattias an additional score report that I have access to for his recent practice test. He can access it via this link: https://drive.google.com/file/d/1NbPj7gf1ZJqYO-1WqduKrPlYOtZJ8jWk/view?usp=sharing.
Again, let me know if there are any questions about our plan moving forward. I hope you enjoy the rest of your week!
Best regards,
Cheyanne J.
cheyanne.jones@revolutionprep.com
+17193935674</t>
  </si>
  <si>
    <t>Michael Lee</t>
  </si>
  <si>
    <t>Hi David,
It was very nice speaking with you today. I am reaching out with a formal progress update for Michael. As a reminder, I try to send these roughly every six weeks to help keep families informed.
Michael took another SSAT practice test this past weekend. I will include a link to the full data below, but I'll to summarize the key takeaways here.
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
This most recent test shows that we are now at a new stage. Both sections are ready to shift more heavily toward test strategy. After reviewing the exam together this week, it became very clear that Michaelâ€™s content knowledge has improved significantly in both reading and math.
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
The primary issue we are now seeing is timing. While he was able to work through math problems successfully in session, even under timed conditions, he seemed to panic during the actual practice test. That pressure impacted his performance.
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
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As for now, my only recommendation is to continue with the current tutoring pace of 1 hour per week as this seems to be working well for him. Please let me know if you have any questions or would like to discuss anything further.
Link to Data: https://docs.google.com/spreadsheets/d/1k-Ay1auNr9RFwhIOaFhCMxceFhr9hA_PuNRjCb5PjxE/edit?usp=sharing 
Kindly,
Kiersten G.
kiersten.guetlein@revolutionprep.com
+15413576952</t>
  </si>
  <si>
    <t>Riley Friedman</t>
  </si>
  <si>
    <t>Dear Riley and Michele,
I hope you are having a great week. Itâ€™s been great working with you both over the past three weeks. I wanted to touch base to share some of the progress weâ€™ve made so far and share my thoughts on the plan moving forward.
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
Our current goals for Riley include continuing to strengthen her problem-solving skills and deepening her understanding of core AP Physics 1 concepts. The overall goal remains supporting her success in her AP Physics 1 course.
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
Please let me know if you have any questions or if there are any adjustments you would like to make to our plan. Iâ€™m happy to schedule a time to talk by phone if that would be helpful. I look forward to supporting Riley in her continued academic journey.
Thank you and stay safe,
Myles O.
myles.oldroyd@revolutionprep.com
+15304434701</t>
  </si>
  <si>
    <t>Krishaana Rajagopalan</t>
  </si>
  <si>
    <t>Hi Krishaana and Megha,
I hope you are having a great week! Itâ€™s been wonderful working with Krishaana recently. I wanted to touch base to share some of the progress weâ€™ve made and summarize the plan moving forward.
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
Based on her progress, I recommend we continue meeting once a week for 90 minutes a session to focus on test prep. We will work on improving her SAT timing and certitude, or pivot to familiarizing her with ACT-specific lessons and strategies in her areas of opportunity.
Please let me know if you have any questions or if there are any adjustments you would like to make to our plan. I look forward to supporting Krishaana in her continued academic journey.
Shaun L.
shaun.leonard@revolutionprep.com
+17023665570</t>
  </si>
  <si>
    <t>Natalia Santos</t>
  </si>
  <si>
    <t>Hi Toni,
I wanted to make sure that I sent over a quick recap of our conversation this morning. Being proactive is going to continue to benefit her in the long run!
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While she is currently reading below grade level and still working toward reading phrases and full sentences fluidly, she continues to make consistent effort and shows a willingness to try even when the work feels challenging.
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
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
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
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
Please let me know if you have any questions or would like additional guidance or materials to support Natalia outside of sessions. Iâ€™m always happy to connect by phone or email and truly appreciate your partnership as we continue supporting her reading development.
Diamond A.
diamond.anderson@revolutionprep.com
+17037985175</t>
  </si>
  <si>
    <t>Davyd Shcherbak</t>
  </si>
  <si>
    <t>Hi Natalia,
I hope you are having a great week! It has been great working with Davyd over the past month, and I wanted to share an update on his progress and my recommendations moving forward.
I have seen significant improvement in Davydâ€™s algebra skills. He is showing steady growth in his understanding of logarithms, exponents, and geometric concepts, and he is becoming more consistent in applying these skills across different problem types.
Our overall goal for Davyd is to achieve an A+ in Algebra II. Based on the progress he has made so far, I am confident he is on a strong path toward reaching that goal.
Looking ahead, I would recommend moving forward with one 60-minute session per week in order to maintain his momentum and continue building depth and accuracy in algebra.
If you would like to continue working together toward these goals, you can easily add 10 hours to your account using this link: https://my.revolutionprep.com/s/qlBMedijXS 
Please let me know if you have any questions or if there are any adjustments you would like to make to our plan. Iâ€™m happy to schedule a time to talk through Zoom if that would be helpful. I hope I can continue to support Davyd in his academic journey!
Best regards,
Rebekah Nachian
rebekah.nachian@revolutionprep.com</t>
  </si>
  <si>
    <t>Ida Lim</t>
  </si>
  <si>
    <t>Hi Ida and Hatice,
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
Our primary focus moving forward will be targeted AP French preparation, with emphasis on the areas that will most directly impact Idaâ€™s exam performance: grammar accuracy, listening comprehension, and reading comprehension.
Ida has demonstrated strong listening comprehension skills and is already performing well with AP-style multiple-choice listening tasks. Her primary area for growth is grammatical accuracy in written and spoken responses, particularly verb conjugation and written precision.
As we continue through the semester, our tutoring plan will focus on:
Grammar Mastery
    - Reinforcing major verb tenses and moods, including passÃ© composÃ©, imparfait, subjunctive, and tense selection
    - Improving agreement rules, pronoun placement, and sentence structure
    - Building automaticity with conjugation and grammatical accuracy in free response writing
Listening Comprehension
    - Continuing AP-style listening practice with authentic and exam-level audio
    - Developing strategies for identifying key information, cognates, and context clues
    - Improving comfort with native-speed speech and single-listen tasks
Reading Comprehension
    - Practicing AP-style reading passages with emphasis on inference, tone, and main idea
    - Building vocabulary through repeated exposure to thematic readings
    - Strengthening annotation and elimination strategies for multiple-choice passages
Free Response Preparation
    - Applying grammar and vocabulary work to AP email writing and speaking tasks
    - Practicing structured written and spoken responses under timed conditions
    - Refining accuracy, sophistication, and clarity in production
At this stage, I believe our current once-weekly schedule is appropriate and sustainable. As we get closer to the AP exam, we can increase meeting frequency if needed to provide additional review, timed practice, or targeted remediation.
Ida is making strong progress, and I am confident that with continued consistency she will be well prepared for the AP French exam.
Please let me know if you would like to discuss increasing session frequency later in the semester or if there are any additional goals you would like incorporated into our plan.
Thanks!
Cara
Cara R.
cara.mclaughlin@revolutionprep.com
+16056596774</t>
  </si>
  <si>
    <t>Hello Sid,
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Let me know if you have any other questions and have a wonderful week!
https://physicslab.app/courses/559004/lectures/51787138
https://apcentral.collegeboard.org/courses/ap-physics-1/exam/past-exam-questions?course=ap-physics-1-algebra-based
Thank you and stay safe,
Myles O.
myles.oldroyd@revolutionprep.com
+15304434701</t>
  </si>
  <si>
    <t>Flynn Podgorski</t>
  </si>
  <si>
    <t>Dear Michael,
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Our primary objective remains helping Flynn increase his score by 100+ points for the May test. While we are making great strides during our time together, I am concerned that our progress toward this goal is being slowed because Flynn hasn't yet completed a full practice test.
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
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
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
I am happy to discuss Flynn's progress toward his goals and the recommendations I've made above over a phone call or Zoom meeting. Please let me know if you have any questions or feedback about our program and the path forward.
Best wishes,
Kailot
Kailot H.
kailot.harris@revolutionprep.com
+16674150151</t>
  </si>
  <si>
    <t>Ava Khodai</t>
  </si>
  <si>
    <t>Dear Ava and Leila,
I hope you are having a great week. Itâ€™s been great working with you both over the past two months. I wanted to touch base to share some of the progress weâ€™ve made so far and share my thoughts on the plan moving forward.
I have seen significant improvements in Avaâ€™s understanding of parametric equations, trigonometric identities, and polar coordinates. This consistent improvement has been evident in her in-session work as she continues to build accuracy and confidence with these topics.
Our current goals for Ava include continuing to refine these concepts and solidify her problem-solving strategies in preparation for the AP Precalculus exam. The overall goal remains passing the AP exam.
Based on Avaâ€™s progress, I recommend maintaining our current session frequency leading up to the exam to ensure consistency and continued reinforcement of key material. Currently, Ava has 1 hour remaining in her account, and we are scheduled through April 22. 
Please let me know if you have any questions or if there are any adjustments you would like to make to our plan. Iâ€™m happy to schedule a time to talk by phone if that would be helpful. I look forward to supporting Ava in her continued academic journey.
Thank you and stay safe,
Myles O.
myles.oldroyd@revolutionprep.com
+15304434701</t>
  </si>
  <si>
    <t>Fares Alzaim</t>
  </si>
  <si>
    <t>Dear Samer,
I hope you are having a great spring. Itâ€™s been great working with you and Fares over the past couple of months. I wanted to touch base to share some of the progress weâ€™ve made so far and share my thoughts on the plan moving forward.
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
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
Please let me know if you have any questions or if there are any adjustments you would like to make to our plan. Iâ€™m happy to schedule a time to talk by phone if that would be helpful. I look forward to supporting Fares in his continued academic journey.
Best regards,
Blake M.
blake.maly@revolutionprep.com
+13039476593</t>
  </si>
  <si>
    <t>Dear Vijay,
I hope you are having a great spring. Itâ€™s been great working with you and Anaya over the past couple of months. I wanted to touch base to share some of the progress weâ€™ve made so far and share my thoughts on the plan moving forward.
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
I suggest adding the below to your account to ensure we stay on track.
â€¢ 5 Hours of Advanced Tutoring for Anaya Nehra with Blake Maly
If you'd like to continue working together on achieving these goals, you can easily use this link to add the hours to your account today: https://my.revolutionprep.com/s/UmSEnUPFFY.
Please let me know if you have any questions or if there are any adjustments you would like to make to our plan. Iâ€™m happy to schedule a time to talk by phone if that would be helpful. I look forward to supporting Anaya in her continued academic journey.
Best regards,
Blake M.
blake.maly@revolutionprep.com
+13039476593</t>
  </si>
  <si>
    <t>Rohan Khanna</t>
  </si>
  <si>
    <t>Dear Neelam,
I hope you are having a great spring. Itâ€™s been great working with you and Rohan over the past couple of months. I wanted to touch base to share some of the progress weâ€™ve made so far and share my thoughts on the plan moving forward.
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
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
Please let me know if you have any questions or if there are any adjustments you would like to make to our plan. Iâ€™m happy to schedule a time to talk by phone if that would be helpful. I look forward to supporting Rohan in his continued academic journey.
Best regards,
Blake M.
blake.maly@revolutionprep.com
+13039476593</t>
  </si>
  <si>
    <t>Quincey Eskridge</t>
  </si>
  <si>
    <t>Dear Brian,
I hope you are having a great spring. Itâ€™s been great working with you and Quincey over the past couple of months. I wanted to touch base to share some of the progress weâ€™ve made so far and share my thoughts on the plan moving forward.
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Quincey in her continued academic journey.
Best regards,
Blake M.
blake.maly@revolutionprep.com
+13039476593</t>
  </si>
  <si>
    <t>Jasper Hayes Johns</t>
  </si>
  <si>
    <t>Dear Jessica, 
I hope you are having a wonderful spring. Itâ€™s been such a pleasure working with you and Jasper over the past couple of months. I wanted to touch base to share some of the progress weâ€™ve made so far and outline my thoughts on the plan moving forward. 
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Jasper in his continued academic journey. 
Best regards, 
Colin C.
colin.cody@revolutionprep.com
+19785187882</t>
  </si>
  <si>
    <t>James Ketterman</t>
  </si>
  <si>
    <t>Dear Lei, 
I hope you are having a wonderful spring. Itâ€™s been such a pleasure working with James over the past several months. I wanted to touch base once again to share some of the progress weâ€™ve made up to this point and outline my thoughts on the plan moving forward. 
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</si>
  <si>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Ayan Karthik</t>
  </si>
  <si>
    <t>Dear Mohana, 
I hope you are having a wonderful spring. Itâ€™s been such a pleasure working with Ayan over the past year. I wanted to touch base once again to share some of the progress weâ€™ve made thus far and outline my thoughts on the plan moving forward. 
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</si>
  <si>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Sloan Yarden-Beaulac</t>
  </si>
  <si>
    <t>Hi Shivonne, 
Happy Spring! Below is a more comprehensive update on Sloanâ€™s academic tutoring followed by my recommendations for the future.  
As always, tutoring with Sloan has been fun and productive! Weâ€™ve been able to build a nice rapport and I enjoy helping him improve and succeed. 
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
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Thanks for reading! Iâ€™d be happy to discuss any of this further on the phone if youâ€™d like. Itâ€™s been a pleasure working with you both and I look forward to continuing to help Sloan work toward his goals. 
Have a great rest of your week!
Best,
Daniel Severance
Professional Tutor, Revolution Prep
daniel.severance@revolutionprep.com | www.revolutionprep.com
Customer Service: 877-738-7737 | Direct Line: 269-303-9396
Better Results. Less Stress.</t>
  </si>
  <si>
    <t>Jules Crook</t>
  </si>
  <si>
    <t>Hi Brooklyn, below is an update for just you on what I sent to the family in another email with reflections and recommendations following the March SAT:
"Hi Amanda,
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
- Great to see improvement with the 1180, 610 R/W, 570 Math!
- For the next test there's an opportunity to play up Jules' Reading/Writing strength way more
- On the Reading, his biggest priority is Information and Ideas; on the Writing, it is Standard English Conventions
- On the Math, he should focus most on Algebra and Geometry/Trigonometry
- Short term, for his test on Wednesday, I recommend he focus on just two priorities short-term: algebra and punctuation!
- He should use the SAT Question Bank
I'd be happy to discuss further on the phone if you'd like.
Thanks for reading. Have a great rest of your weekend! 
Daniel Severance
Professional Tutor, Revolution Prep
daniel.severance@revolutionprep.com | www.revolutionprep.com
Customer Service: 877-738-7737 | Direct Line: 269-303-9396
Better Results. Less Stress."
Thank you Brooklyn!</t>
  </si>
  <si>
    <t>Dear Lynda,
I hope you are having a great spring. Itâ€™s been great working with you and Joaquin over the past couple of months. I wanted to reach out with a quick overview of the program so far and where itâ€™s headed.
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
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My summer schedule is filling up, so I also wanted to touch base to my current families regarding summer sessions before adding too many new students to my schedule. Summer is a great time to focus on reviewing foundational concepts needed for a strong start to fall classes.
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https://my.revolutionprep.com/s/ORgVk05X2h.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</si>
  <si>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Olivia Barreau</t>
  </si>
  <si>
    <t>Dear Rachel,
I hope you are having a great spring. Itâ€™s been great working with you and Olivia over the past month. I wanted to reach out with a quick overview of the program so far and where itâ€™s headed.
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
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
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
The first of May is also sneaking up on us, and summer break will be here before we know it. Summer is a great time to focus on reviewing foundational concepts needed for a strong start to fall classes.
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https://my.revolutionprep.com/s/uOUpEAhC9h.
Please let me know if you have any questions or if there are any adjustments you would like to make to our plan. Iâ€™m happy to schedule a time to talk by phone if that would be helpful. I look forward to supporting Olivia in her continued academic journey.
Best regards,
Cheyanne J.
cheyanne.jones@revolutionprep.com
+17193935674</t>
  </si>
  <si>
    <t>Caroline Stewart</t>
  </si>
  <si>
    <t>Hi Susan, 
Happy Spring! Below is a comprehensive update on Carolineâ€™s SAT prep followed by my recommendations for the future. Just to confirm, Caroline is planning on the May 2nd and June 6th SAT tests, correct?
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
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Thanks for reading! Iâ€™d be more than happy to discuss any of this further on the phone if youâ€™d like. Itâ€™s been a pleasure working with you both and I look forward to continuing to help Caroline work toward her goals. 
Have a great rest of your week!
Best,
Daniel Severanceâ€¨Professional Tutor, Revolution Prepâ€¨daniel.severance@revolutionprep.com | www.revolutionprep.comâ€¨Customer Service: 877-738-7737 | Direct Line: 269-303-9396â€¨Better Results. Less Stress.</t>
  </si>
  <si>
    <t>Brennan Katopes</t>
  </si>
  <si>
    <t>Dear Charles and Beth,
I hope you are having a great spring. Itâ€™s been great working with you and Brennan over the past month. I wanted to reach out with a quick overview of the program so far and where itâ€™s headed.
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
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
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https://my.revolutionprep.com/s/HEBFpCfQAO.
Please let me know if you have any questions or if there are any adjustments you would like to make to our plan. Iâ€™m happy to schedule a time to talk by phone if that would be helpful. I look forward to supporting Brennan in his continued academic journey.
Best regards,
Cheyanne J.
cheyanne.jones@revolutionprep.com
+17193935674</t>
  </si>
  <si>
    <t>Good evening!
This message is an analysis of the test results that Will took recently. Please feel free to contact me with any questions or comments about the information laid out here.
TEST TAKEN: 1PD
SCORE: 1250
KEY POSITIVE NOTES
- strong performance on the reading/writing modules
- did very well with algebra and geometry domains in the math sections
KEY CHALLENGE AREAS
- functions problems
- problem solving/data problems
- nonlinear equations
STUDENT NOTES 
Will felt good about his results, but noted that he did the test after a long day and wasn't at his best. So, it's likely that he would do better in a real exam that he is rested for in the morning.
HOW THIS WILL IMPACT FUTURE SESSIONS
- we will practice strategies for nonlinear equations first, since these are closest to his current skillset
- we will do a module of functions and their transformations to help clarify this topic
- we will review topics around visual data literacy and how the test makes these questions for difficult
Thank you,
Elijah R.
elijah.ramirez@revolutionprep.com
+13614629743</t>
  </si>
  <si>
    <t>Nikolai Martin</t>
  </si>
  <si>
    <t>Hi Kyle, 
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In-session, Nikolai is positive, driven, and attentive. He has a natural energy that drives the session forward. Weâ€™ve gotten to know each other and we have fun. I appreciate the ongoing opportunity to help him succeed.
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
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Thanks for reading! Iâ€™d be more than happy to discuss any of this further on the phone if youâ€™d like. Itâ€™s been a pleasure working with you both and I look forward to continuing to help Nikolai work toward his goals. 
Have a great rest of your week!
Best,
Daniel Severanceâ€¨Professional Tutor, Revolution Prepâ€¨daniel.severance@revolutionprep.com | www.revolutionprep.comâ€¨Customer Service: 877-738-7737 | Direct Line: 269-303-9396â€¨Better Results. Less Stress.</t>
  </si>
  <si>
    <t>Good morning!
I am sending this message as a look ahead to what the program will look like for Brendan. We had a great first session, and I really like working with him. 
In our first session, we began work on our DBQ strategy by summarizing and practicing how we breakdown documents.
In our coming sessions, we will cover how to organize a written answer, how to create a thesis, and how to manage our time during the writing portion.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</si>
  <si>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Michael O'Neil</t>
  </si>
  <si>
    <t>Dear Terrence,
I hope you are doing well! I wanted to share a quick update on Michaelâ€™s progress as we head into the final stretch of the semester.
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
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
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</si>
  <si>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Samantha Boltz</t>
  </si>
  <si>
    <t>Hi Samantha and Andrea,
I hope you are having a great spring! I wanted to take a couple of minutes to give you an update on Sam's progress and discuss the plan leading into the AP test.
Sam is making progress with identifying what tools to use to identify convergence or divergence of sequences. There are a lot of formulas to memorize for this class, and she seems to be making good progress with them.
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
I'm looking forward to continuing to support Sam to the end of her Calc BC journey!
Best wishes,
Gale H.
abigail.hermes@revolutionprep.com
+12169249507</t>
  </si>
  <si>
    <t>Hi!
I spoke with Shlok's dad on Tuesday, and I just wanted to give you a brief overview of what we talked about:
- Shlok is one of the most prepared AP CSA students I've worked with. He not only understands the material but is flexible in how he applies his knowledge. 
- His dad was worried about the new format of the test, and I reassured him that everything Shlok has been doing is preparing him well for the test.
- He's helping make sure Shlok is doing his practice, and I mentioned the importance of sleep the week before the exam.
- We'll be working on brushing up on the major algorithms in session.
Have a great day!
Gale H.
abigail.hermes@revolutionprep.com
+12169249507</t>
  </si>
  <si>
    <t>Tarun Nadhamuni</t>
  </si>
  <si>
    <t>Dear Prasanna,
I hope you are doing well! I wanted to share a quick update on Tarunâ€™s progress in AP Physics 2 as we enter the final stretch before the exam.
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
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
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
Please let me know if you have any questions or if there are any adjustments you would like to make to our plan. Iâ€™m happy to schedule a time to talk by phone if that would be helpful. I look forward to supporting Tarun in his continued academic journey.
Best regards,
Dave K.
david.keder@revolutionprep.com
+13017582590</t>
  </si>
  <si>
    <t>Jenna McGrath</t>
  </si>
  <si>
    <t>Dear Lisa,
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
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
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
Please let me know if you have any questions or if there are any adjustments you would like to make to our plan. Iâ€™m happy to schedule a time to talk by phone if that would be helpful. I look forward to supporting Jenna in her continued academic journey.
Letâ€™s finish strong!
Dave K.
david.keder@revolutionprep.com
+13017582590</t>
  </si>
  <si>
    <t>Destiny Siders</t>
  </si>
  <si>
    <t>Hi everyone,
Just wanted to check in on my first month or so of sessions with Destiny with thoughts so far and plans for upcoming weeks. Happy to answer any questions via email or set up a time to chat, just let me know!
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
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
Julie B.
julie.byrom@revolutionprep.com
+15129250963</t>
  </si>
  <si>
    <t>Dear Ray,
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
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
Please let me know if you have any questions or if there are any adjustments you would like to make to our plan. Iâ€™m happy to schedule a time to talk by phone if that would be helpful. I look forward to supporting Marcello's continued academic journey.
Best regards,
Edwin W.
edwin.west@revolutionprep.com
+18134213087</t>
  </si>
  <si>
    <t>Molly Snyder</t>
  </si>
  <si>
    <t>Hi Marybeth,
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
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In the tutoring world, this is a great sign. It means she has the knowledge; we just need to refine her execution under the clock so she can bridge the gap in timed settings.
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Based on this latest data, here is our roadmap:
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
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Molly will be taking another practice test this next weekend, and I'll have her study and review everything we have worked on before going into it. This will be a great opportunity for "redemption" and a chance to practice her pacing and timing in a simulated environment. 
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Please let me know a good time to call and discuss any of these points in further detail. I'm excited to see how the next practice test goes this weekend!
Best regards,
Christian C.
christian.collins@revolutionprep.com
+13035190358</t>
  </si>
  <si>
    <t>Hi Brian &amp;amp; Lauren,
It has been a pleasure working with Ben over the past couple of months to help him keep pace with his Math and Chemistry coursework. I wanted to reach out and share a quick update on his progress as we head toward the end of the semester.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In Math, he is doing an excellent job with exponential equations and radical expressions. Exponents can be a notoriously "strange"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
To ensure he finishes the semester strong, I recommend we maintain our current pace of meeting for one hour per week. This consistency will be key to managing the final units and preparing for any upcoming finals.
Best regards,
Christian C.
christian.collins@revolutionprep.com
+13035190358</t>
  </si>
  <si>
    <t>Alex Patney</t>
  </si>
  <si>
    <t>Dear Amit,
It was wonderful meeting Alex and having the chance to work with him for a couple of sessions as we prepared for his upcoming SAT I wanted to share some updates from our sessions.
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
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
I look forward to hearing how Marcello performs on this test. Looking ahead, I recommend we look to book some additional sessions. We can use these to prepare for another SAT attempt or to begin the process of writing college essays.
Please let me know if you have any questions or if there are any adjustments you would like to make to our plan. Iâ€™m also able to schedule a time to talk by phone if that would be helpful. I am happy to support Alex's continued academic journey.
Best regards,
Edwin W.
edwin.west@revolutionprep.com
+18134213087</t>
  </si>
  <si>
    <t>Johanna LeBuhn</t>
  </si>
  <si>
    <t>Hi All,
I hope you are doing well I wanted to check in with a progress update!
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
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
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
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
Action Plan Moving Forward:
Primary Focus (Now through May SAT):
Strengthen foundational math skills through targeted precalculus review
Reinforce trigonometry concepts (identities, inverse functions, unit circle)
SAT Preparation (Ongoing, Secondary Focus):
Incorporate SAT-style questions into each session
Focus on Problem Solving &amp;amp; Data Analysis, especially percent applications and data interpretation
Build consistency and timing through mixed practice sets
Testing Plan:
Sit for the May SAT as a low-pressure practice test
Use results to identify final areas of focus
Intensify SAT-specific prep leading into the June exam
Session Structure:
Continue meeting twice per week for 60 minutes
Prioritize academic math first, then transition to SAT practice as time permits
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
Best,
Hannah D.
hannah.duliere@revolutionprep.com
+13044881255</t>
  </si>
  <si>
    <t>Hi Lindsay,
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
As his score climbs higher, that low hanging fruit will mostly be taken and weâ€™ll need to transition more toward helping him learn to be precise in reading the question and in his work. The point where this transition happens is different for every student. 
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</si>
  <si>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Yuna Heath</t>
  </si>
  <si>
    <t>Greetings Ji Hyun,
I wanted to share a quick update on Yunaâ€™s progress and look ahead to next steps as we approach the summer and fall.
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
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
If you would like to add those additional hours for support with College Essay Writing, you can easily do so using this link: 
â€¢ 10 hours of Distinguished Private Tutoring for Yuna Heath with Ana Heiser
https://my.revolutionprep.com/s/60U5aCSCPC
Please feel free to reach out if you would like to discuss scheduling or next stepsâ€”Iâ€™m happy to connect and plan what would be most helpful for Yuna.
Best!
Ana H.
ana.heiser@revolutionprep.com
+14695703730</t>
  </si>
  <si>
    <t>Maya Hoenigsberg</t>
  </si>
  <si>
    <t>Dear Ilan,
I hope you are having a wonderful April. Itâ€™s been great working with you and Maya. I wanted to touch base to share some of the progress weâ€™ve made so far and share my thoughts on the plan moving forward.
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
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Maya in their continued academic journey.
Best regards,
Tyler</t>
  </si>
  <si>
    <t>Victoria Torres</t>
  </si>
  <si>
    <t>Dear Roberto,
I hope you are having a wonderful April. Itâ€™s been great working with you and Victoria. I wanted to touch base to share some of the progress weâ€™ve made so far and share my thoughts on the plan moving forward.
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
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Victoria in their continued academic journey.
Best regards,
Tyler
tyler.thornton@revolutionprep.com
+14108024728</t>
  </si>
  <si>
    <t>EJ McAuliffe</t>
  </si>
  <si>
    <t>Hi Alexandra,
Hope you're well. It's been a pleasure continuing to work with EJ. I wanted to share an update on his continued progress with SAT prep after our most recent session..
Areas of Success:
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
Areas of Opportunity:
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
Recommendation:
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
Iâ€™d be happy to discuss his progress or next steps over a call or Zoom at any time.
All best,
Brian C.
brian.cohen@revolutionprep.com
+17349453810</t>
  </si>
  <si>
    <t>Leya Hecker</t>
  </si>
  <si>
    <t>Hi Mari, 
It has been a pleasure continuing to work with Leya. Weâ€™ve been primarily focused on keeping pace with new material in both Physics and Pre-Calculus, and I have some very positive updates to share.
I am thrilled to see Leya holding a strong A. Many of these concepts were a struggle last semester, so this is a huge win. Leya is also maintaining a solid A- in her math class. Conceptually, she feels very confident here; her current grade seems to stem more from minor "fine-detail" errors on tests and quizzes rather than a lack of understanding.
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
While weâ€™ve been leaning more heavily on Physics lately due to its conceptual difficulty, we are shifting gears for the remainder of the semester:
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To accomplish these goals, I recommend that we keep up our current pace of 1 hour per week, with some supplemental lessons around finals season and the June SAT. I'll speak with Leya about scheduling those. 
Leya is definitely on track to finish the semester strong. If youâ€™d like to discuss her latest score report or any of these goals in more detail, please let me know!
Best regards,
Christian C.
christian.collins@revolutionprep.com
+13035190358</t>
  </si>
  <si>
    <t>Brooke Birnsteel</t>
  </si>
  <si>
    <t>Dear Lindsey, 
Thank you for reaching out! Iâ€™m happy to share an update on Brooke as we head into the final stretch before May 2nd.
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
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One more thing I wanted to mention: Revolution Prep will be updating tutoring rates on April 18th. If youâ€™d like to lock in current pricing for future sessions, Iâ€™d encourage you to connect with Tessa before that date to purchase additional hours ahead of any fall prep planning. 
Best, 
Amelia S.
amelia.sain@revolutionprep.com
+19192658149</t>
  </si>
  <si>
    <t>Charles Dooher</t>
  </si>
  <si>
    <t>Hi Svjetlana,
I hope all is well. It's been wonderful continuing to work with Charles. I wanted to share an update on his recent progress.
Areas of Success:
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
Areas of Opportunity:
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
Recommendation:
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
Iâ€™d be happy to discuss his progress or next steps over a call or Zoom at any time.
All best,
Brian C.
brian.cohen@revolutionprep.com
+17349453810</t>
  </si>
  <si>
    <t>Rory Valeriano</t>
  </si>
  <si>
    <t>Hi Edwin,
I hope you're well. It's been great working with Rory these past few weeks. I wanted to share an update on his recent progress as we continue preparing for the upcoming May 2nd SAT.
Areas of Success:
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
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
Areas of Opportunity:
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
Recommendation:
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
Iâ€™d be happy to discuss his progress or next steps over a call or Zoom at any time.
All best,
Brian C.
brian.cohen@revolutionprep.com
+17349453810</t>
  </si>
  <si>
    <t>Sydney Hall</t>
  </si>
  <si>
    <t>Dear Luchanna,
I hope you are having a great week so far! Itâ€™s been great working with you and Sydney over the past couple of months. I wanted to touch base to share some of the progress weâ€™ve made so far and share my thoughts on the plan moving forward.
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
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
If you'd like to continue working together on achieving these goals, you can easily use this link to add these hours to your account today: https://my.revolutionprep.com/s/VTfivihXO1.
Please let me know if you have any questions or if there are any adjustments you would like to make to our plan. Iâ€™m happy to schedule a time to talk by phone if that would be helpful. I look forward to supporting Sydney in her continued academic journey.
Best regards,
Alexa Pinera
Alexa P.
alexa.pinera@revolutionprep.com
+13022653917</t>
  </si>
  <si>
    <t>Sabina Gualpa</t>
  </si>
  <si>
    <t>Dear Sining,
I hope you are having a wonderful April. Itâ€™s been great working with you and Sabina. I wanted to touch base to share some of the progress weâ€™ve made so far and share my thoughts on the plan moving forward.
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
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Please let me know if you have any questions or if there are any adjustments you would like to make to our plan. Iâ€™m happy to schedule a time to talk by phone if that would be helpful. I look forward to supporting Sabina in their continued academic journey.
Best regards,
Tyler
tyler.thornton@revolutionprep.com
+14108024728</t>
  </si>
  <si>
    <t>Jack Dutton</t>
  </si>
  <si>
    <t>Dear Nancy,
I hope you are doing well and Jack is recovering from being sick! I want to give you an update on how he has been doing with his science tutoring since early March.
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
Jack has a good understanding of tissues; however, I think he could use more practice in this area. This will be especially true if his teacher wants him to know information about each tissue type, not just the four main groups of tissues.
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
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
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</si>
  <si>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Jeevan Gutta</t>
  </si>
  <si>
    <t>Dear Narmada,
I hope you're having a great day! It's been great working with you and Jeevan for the past several months. As we move towards the AP Precalculus exam and the June SAT, I wanted to share some updates on what we've been working on recently and my thoughts on the plan moving forward.
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
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
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 look forward to supporting Jeevan in his continued academic journey!
Best regards,
Margaret W.
margaret.webb@revolutionprep.com
+15127457572</t>
  </si>
  <si>
    <t>Hudson Thomas</t>
  </si>
  <si>
    <t>Dear Hudson, Jerome, and Cindy,
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
If I can be of any assistance to Hudson in the future, please don't hesitate to reach out. I'd be more than willing to help him with any challenging math concepts in the future.
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
Best regards,
Margaret W.
margaret.webb@revolutionprep.com
+15127457572</t>
  </si>
  <si>
    <t>Kevin Kelly</t>
  </si>
  <si>
    <t>Dear Mr. and Mrs. Kelly,
I hope you are having a great week. It's been great working with you and Kevin over the past couple of months. I wanted to touch base to share some of the progress we've made so far and share my thoughts on the plan moving forward.
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
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</si>
  <si>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Israel Moliki</t>
  </si>
  <si>
    <t>Dear Esther,
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
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
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
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
Best regards,
Margaret W.
margaret.webb@revolutionprep.com
+15127457572</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</si>
  <si>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</si>
  <si>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We have also been reading passages and practicing strategies for multiple choice questions, such as reading questions first, ruling out incorrect answers, and going back to the text. 
Short-term goals moving forward:
Once NJSLA is over, we will work through a checklist of 5th grade math skills, to ensure that there are no gaps we need to cover. As we move into summer, we will begin working on 6th grade math skills. 
We will also continue to practice reading comprehension strategies, as well as practice writing. 
Recommendation: 
Cody has been doing well when he have sessions. He has shown progress in his ability to add and subtract fractions with unlike denominators, as well as working with the coordinate plane. Based on his progress, I recommend at least one hour per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</si>
  <si>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Taylor Mclemore</t>
  </si>
  <si>
    <t>Dear Nichelle,
I hope this email finds you well. I wanted to discuss Taylorâ€™s preparation for our tutoring sessions and share some insights and our plan moving forward.
organizing prewriting for essays with flowcharts as well as understanding historical events and cause/effect between historical events.Taylor has consistently demonstrated improvement in putting her thoughts into words, which I am really happy to see!
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â€¢:It is important for Taylor to arrive on time, with all necessary materials (e.g., paper, pencil, completed assignments) ready, and to be free from distractions. This will maximize the effectiveness of our sessions.
â€¢ When Taylor spends the first 20-30 minutes of our session getting ready, it takes away valuable time that could be spent on learning content or strategies.
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
.
Please feel free to reach out with any questions or concerns. I am happy to discuss further and adjust our approach as needed to support Taylor's success. We can also schedule a time to talk by phone if that would be helpful.
Thank you for your continued partnership.
Best regards,
Armand Brouty
Armand B.
armand.brouty@revolutionprep.com
+15129107232</t>
  </si>
  <si>
    <t>Michael Panzer</t>
  </si>
  <si>
    <t>Dear Wendye,
I hope you are having a great week. I wanted to touch base with you about a couple of items related to my work with Michael.
First, Michael has improved immensely on strategy pertaining to both the reading and writing and math sections, as well as completing his homework!
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
Based on this information, I recommend we continue to meet for three 60-minute sessions per week unless Michael has a sustained lowering of his test score. This plan will best set Michael up for success moving forward.
Please let me know if you have any questions. Iâ€™m happy to schedule a time to talk by phone if that would be helpful. I look forward to supporting Michael in their continued academic journey.
Best regards,
Armand Brouty
Armand B.
armand.brouty@revolutionprep.com
+15129107232</t>
  </si>
  <si>
    <t>Ilana Marcus</t>
  </si>
  <si>
    <t>Dear Ilana and Seth,
I hope you are having a great week. Itâ€™s been great working with you and Ilana over the past couple of months. I wanted to touch base to share some of the progress weâ€™ve made so far and share my thoughts on the plan moving forward.
I have seen significant improvements in Ilana's ability to approach AP US History multiple choice questions and document-based questions. This consistent improvement has been evident in her in-session work, particularly in how she analyzes questions and structures her responses.
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
Please let me know if you have any questions or if there are any adjustments you would like to make to our plan. Iâ€™m happy to schedule a time to talk by phone if that would be helpful. I look forward to supporting Ilana in her continued academic journey.
Thank you and stay safe,
Myles O.
myles.oldroyd@revolutionprep.com
+15304434701</t>
  </si>
  <si>
    <t>Fiona Yan</t>
  </si>
  <si>
    <t>Hi everyone,
Itâ€™s been a couple of months since my last check in, so I wanted to send over a broader update on what Fiona and I have been up to and plans for the future. Happy to answer any questions via email or set up a time to chat next week if you like!
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
Iâ€™ve got Fiona booked in our usual Thursday spot through the first week of June, but sheâ€™s got plenty of hours on the account that can be used in summer for SAT prep or to get a headstart on APs next year. 
Iâ€™ll see Fiona again next Thursday!
Julie B.
julie.byrom@revolutionprep.com
+15129250963</t>
  </si>
  <si>
    <t>Bowden Brigham</t>
  </si>
  <si>
    <t>Hi Ann Catrine,
I hope that you're having a good week! I wanted to discuss Bo's preparation for our tutoring sessions and share some insights and our plan moving forward.
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
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
We are currently meeting for one hour per week and looking at the May or June SAT. Bo should potentially prepare for the SATs in the fall, and I would recommend meeting for two hours per week during the summer if it is feasible to practice further.
Please let me know if there is anything additional I need to know about the situation or if you have any questions.
Jason 
jason.keller@revolutionprep.com
+17328416402</t>
  </si>
  <si>
    <t>Janai Turner</t>
  </si>
  <si>
    <t>Dear Shavone, 
I hope you are having a wonderful spring. Itâ€™s been such a pleasure working with Janai over the past year. I wanted to touch base once again to share some of the progress weâ€™ve made thus far and outline my thoughts on the plan moving forward. 
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</si>
  <si>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Oscar Luna</t>
  </si>
  <si>
    <t>Dear Isabel,
I hope you have been doing well this spring! The weather has been all over the place up here in Michigan. I hope yours has been more reasonable. I want to give you another update on how Oscar has been doing since my last update in late January.
I want to start by saying I appreciate Oscarâ€™s punctuality and commitment to our sessions. He almost always knows what he wants to cover each session and shares his school documents to the Google Drive folder at the beginning of our sessions.
In general, whenever Oscar has a test coming up, I remind him of his test-taking strategies. I know he still struggles on tests, but he has definitely improved upon his strategies and remembers them between tests.
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
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
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
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
I think continuing to do 2, 1-hour tutoring sessions a week is benefiting Oscar still.
Please let me know if you have any questions or if there are any adjustments you would like to make to our plan. Iâ€™m happy to schedule a time to talk by phone if that would be helpful. I am looking forward to continuing my work with Oscar in his academic journey.
Best regards,
Zack A.
zack.anthony@revolutionprep.com
+18105137535</t>
  </si>
  <si>
    <t>Aahana Joshi</t>
  </si>
  <si>
    <t>Hi Aahana and Udayan,
I hope you are having a great spring. It was great working with Aahana this week! I have included a short video that I would like you to watch. The video covers some key highlights from our session this week and the current homework focus.
video link: https://revolutionprep.zoom.us/rec/play/OoDROyjm5a8SXwAPy0S1ZaLPXQUdQuSZu3AbOii4yVL2WdihPeid419gFrU6jTVRy-c12Px8LWMSLBEg.6WDFTEBAw9Wlr7yg
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
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
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
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
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
Please feel free to reach out if you have any questions or requests, or if there is anything else I can do to help. You can always contact me directly by text message or email. I am also happy to schedule a phone call if you would like to discuss this plan in more detail.
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
Best regards,
Diana H.
diana.hoyer@revolutionprep.com
+12106391241</t>
  </si>
  <si>
    <t>Anderson Paul</t>
  </si>
  <si>
    <t>Dear Lisa,
I hope you are having a great spring. Itâ€™s been great working with you and Anderson over the past couple of months. I wanted to touch base to share some of the progress weâ€™ve made so far and share my thoughts on the plan moving forward.
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
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Anderson in their continued academic journey.
Best regards,
Clark H.
clark.howard@revolutionprep.com
+17035682060</t>
  </si>
  <si>
    <t>Meghan O'Connor</t>
  </si>
  <si>
    <t>Dear Erin,
I hope you are having a great spring. Itâ€™s been great working with you and Meghan over the past couple of months. I wanted to touch base to share some of the progress weâ€™ve made so far and share my thoughts on the plan moving forward.
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
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</si>
  <si>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Harrison Friedner</t>
  </si>
  <si>
    <t>Hi Harrison and Tom,
I hope you are having a great spring. I wanted to reach out with a progress update and an overview of where the program is headed after my first session with Harry.
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
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
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
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
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
Best regards,
Diana H.
diana.hoyer@revolutionprep.com
+12106391241</t>
  </si>
  <si>
    <t>Jayin Aggarwal</t>
  </si>
  <si>
    <t>Dear Alpna,
I'm excited to reach out to celebrate Jayinâ€™s amazing progress. Jayin has worked diligently, and as a result, they have achieved their goal of a practice test score over 1550 (1560!). They should be proud!
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
Please let me know if you have any questions. Iâ€™m happy to schedule a time to talk by phone if that would be helpful. I am always available to support Jayin in their continued academic journey.
Best regards, 
Clark H.
clark.howard@revolutionprep.com
+17035682060</t>
  </si>
  <si>
    <t>Natalia Gniazdowska</t>
  </si>
  <si>
    <t>Dear Dorota,
Itâ€™s been wonderful working with Natalia over the past several weeks as we prepared for her upcoming SAT on April 17. I wanted to share an update on her progress and what to expect as she heads into the exam.
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
A great milestone along the way has been her score improvement from a 1350 to a 1400, which reflects the work she has been putting into applying strategies more deliberately and effectively.
We have also spent time strengthening her grammar skills, particularly with sentence structure, punctuation, and modifiers. Natalia has done an excellent job identifying patterns in these questions and using a structured approach to eliminate incorrect answers.
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
Nataliaâ€™s biggest strength as a student is her ability to quickly learn and apply new strategies while thinking carefully through her reasoning, which has played a major role in her progress.
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
Iâ€™m looking forward to hearing how Nataliaâ€™s test goes, and in our upcoming sessions, we can review her results together and decide what would be most helpful to focus on moving forward.
Please feel free to reach out if you have any questions. I wish Natalia the very best of luck on her examâ€”she has put in great work and is well prepared.
Best regards,â€¨
Rain Real
rain.real@revolutionprep.com
+14793105262</t>
  </si>
  <si>
    <t>Kendall Clark</t>
  </si>
  <si>
    <t>Dear Veronika,
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
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Kendall in her continued academic journey.
Best regards,
Blake M.
blake.maly@revolutionprep.com
+13039476593</t>
  </si>
  <si>
    <t>Jacob Bittner</t>
  </si>
  <si>
    <t>Hi Lori Ann,
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
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
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
With the state of his current progress from practice exams, I recommend that he plan to complete the ACT exam on 13 June and acquire the "My Answer Key"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
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
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
Our next session is on Tuesday, 28 April, at 3:30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</si>
  <si>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Bellamy Rodriguez</t>
  </si>
  <si>
    <t>Dear Mimi,
I hope you are having a great spring season. Itâ€™s been great working with you and Bellamy over the past couple of months. I wanted to touch base to share some of the progress weâ€™ve made so far and share my thoughts on the plan moving forward.
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
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
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</si>
  <si>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Alvin Jiang</t>
  </si>
  <si>
    <t>Dear Feng,
I hope you are having a great spring season. Itâ€™s been great working with you and Alvin over the past couple of months. I wanted to touch base to share some of the progress weâ€™ve made so far and share my thoughts on the plan moving forward.
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
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
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
Please let me know if you have any questions or if there are any adjustments you would like to make to our plan. Iâ€™m happy to schedule a time to talk by phone if that would be helpful. I look forward to supporting Alvin in his continued learning journey.
Best regards,
Alexandra B.
alexandra.berrios@revolutionprep.com
+18138021204</t>
  </si>
  <si>
    <t>Alexia Bucci</t>
  </si>
  <si>
    <t>Hi Paula,
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
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"basic" skills while continuing to challenge herself in the more advanced situations will be important to supporting her pursuit of a rewarding score on her AP exam.
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
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
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
Our next session is on Tuesday, 28 April,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</si>
  <si>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Finn Croley</t>
  </si>
  <si>
    <t>Dear Susanne,
I hope you are having a great week! Itâ€™s been great continuing to work with you and Finn over these past few months. I wanted to touch base to share some of the progress weâ€™ve made recently and share my thoughts on the plan moving forward.
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
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
If you'd like to continue working together on achieving these goals, you can easily use this link to add the hours to your account today: https://my.revolutionprep.com/s/2xU2zlv0xN.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</si>
  <si>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Myna Singh</t>
  </si>
  <si>
    <t>Dear Mandira,
I hope you're having a great day! It's been great working with you and Myna over the past several months. As we approach her upcoming AP exam, I wanted to reach out with some updates on our progress so far and my thoughts on our plans moving forward.
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
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
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
Best regards,
Margaret W.
margaret.webb@revolutionprep.com
+15127457572</t>
  </si>
  <si>
    <t>Dear Biplab,
I hope you're having a warm and budding Spring season! It's been great working with you and Advik over the past month and a half. I wanted to reach out with an overview of Advik's AP Physics 1 progress and where we're headed as the exam approaches.
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
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
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
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
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don't hesitate to reach out if you'd like to discuss Advik's progress in more detail or if you have any questions about how best to support him moving forward. I'm also available by phone if you'd prefer to have a conversation directly.
Warmly,
Brandon
Brandon E.
brandon.engle@revolutionprep.com
+19708890867</t>
  </si>
  <si>
    <t>Natalia Opoku-Mensah</t>
  </si>
  <si>
    <t>Dear Mina,
I hope you're having a great day! It's been great working with you and Natalia over the past several months. As we approach the end of the semester, I wanted to send a quick update on her progress so far and my thoughts on our plans moving forward.
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
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
Best regards,
Margaret W.
margaret.webb@revolutionprep.com
+15127457572</t>
  </si>
  <si>
    <t>Ava Bertolina</t>
  </si>
  <si>
    <t>Hi Nicole,
I hope youâ€™re having a great week. I wanted to share an update on Avaâ€™s continued progress and highlight what weâ€™ve been focusing on in our recent sessions.
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
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
In our most recent session, we focused on her MCAS preparation using the Spring 2005 released questions. Ava practiced reading comprehension and test-taking strategies using the Two-Track Mind approach along with the process of elimination to improve both timing and accuracy.
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
Ava currently has 2 hours remaining. If you'd like to continue working together on achieving his goals, you can redeem more credits through your Bright Horizon's portal. After you redeem your credits, you will receive an email from Revolution Prep to add the hours to your account.
I recommend we continue with a velocity of 60 minutes per week to ensure steady and consistent growth.
Please let me know if you have any questions or if there is anything you would like us to prioritize in upcoming sessions. Iâ€™m always happy to connect by phone as well.
Warm regards,
Casey Y.
casey.young@revolutionprep.com
+17272512559</t>
  </si>
  <si>
    <t>Julia Ronnau</t>
  </si>
  <si>
    <t>Dear Shelley,
I hope you're having a great day! It's been great working with you and Julia over the past several months. As we near the end of the semester, I wanted to reach out with a quick update on our progress so far and my thoughts on our plans moving forward.
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
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
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
Best regards,
Margaret W.
margaret.webb@revolutionprep.com
+15127457572</t>
  </si>
  <si>
    <t>Isabel Casal</t>
  </si>
  <si>
    <t>Dear Jill,
I hope you are having a great evening! It's been great working with you and Isabel over the past month. I wanted to touch base to share some of the progress we've made so far and my thoughts on the plan moving forward.
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
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
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
Please let me know if you have any questions or if there are any adjustments you would like to make to our plan. I'm happy to schedule a time to talk by phone if that would be helpful. I look forward to supporting Isabel in her continued academic journey.
Best regards,
Cristina A.
cristina.ascenzipettenuzzo@revolutionprep.com
+17863092063</t>
  </si>
  <si>
    <t>Mayti Jha</t>
  </si>
  <si>
    <t>Dear Richa,
I hope you are having a great evening! It's been great working with May over the past couple of months. I wanted to touch base to share some of the progress we've made so far and my thoughts on the plan moving forward.
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
Most recently, May has been doing focused AP exam review, working through limits at infinity, differentiability, related rates, Riemann sums, volumes of revolution using the washer method, and FRQ-style problems.
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
Based on May's progress and the AP exam approaching, I recommend continuing with the scheduled two 60-minute sessions per week. This pace will allow us to maximize our review time and ensure May is as prepared as possible.
Please let me know if you have any questions or if there are any adjustments you would like to make to our plan. I'm happy to schedule a time to talk by phone if that would be helpful. I look forward to supporting May in her continued academic journey.
Best regards,
Cristina A.
cristina.ascenzipettenuzzo@revolutionprep.com
+17863092063</t>
  </si>
  <si>
    <t>Dear Scott,
I hope you are having a great evening! It's been great working with Clover over the past weeks. I wanted to touch base to share some of the progress we've made so far and my thoughts on the plan moving forward.
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
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
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
Based on Clover's progress and the May 2nd SAT approaching, I recommend continuing with our current session schedule to maintain momentum.
Please let me know if you have any questions or if there are any adjustments you would like to make to our plan. I'm happy to schedule a time to talk by phone if that would be helpful. I look forward to supporting Clover in her continued academic journey.
Best regards,
Cristina A.
cristina.ascenzipettenuzzo@revolutionprep.com
+17863092063</t>
  </si>
  <si>
    <t>Avery McGill</t>
  </si>
  <si>
    <t>Dear Alana McGill,
I hope you are having a great fall season. Itâ€™s been great working with you and Avery over the past couple of months. I wanted to touch base to share some of the progress weâ€™ve made so far and share my thoughts on the plan moving forward.
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
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Avery in their continued academic journey.
Best regards,
Jason N.
jason.noble@revolutionprep.com
+12162627470</t>
  </si>
  <si>
    <t>Noah Antonio Magana</t>
  </si>
  <si>
    <t>Dear Tricia Marie Nepomuceno,
I hope you are having a great fall season. Itâ€™s been great working with you and Noah Antonio Magana over the past couple of months. I wanted to touch base to share some of the progress weâ€™ve made so far and share my thoughts on the plan moving forward.
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
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</si>
  <si>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Abel Uriostegui</t>
  </si>
  <si>
    <t>Dear Brittney Uriostegui,
I hope you are having a great fall season. Itâ€™s been great working with you and Abel over the past couple of months. I wanted to touch base to share some of the progress weâ€™ve made so far and share my thoughts on the plan moving forward.
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
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
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
If you'd like to continue working together on achieving these goals, you can easily use this link to add the hours to your account today: https://my.revolutionprep.com/s/dqNKYLw9f9.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</si>
  <si>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Arya Gummakonda</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</si>
  <si>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
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</si>
  <si>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Dear Ashish Varshneya,
I hope you are having a great fall season. Itâ€™s been great working with you and Aaditya Varshneya over the past couple of months. I wanted to touch base to share some of the progress weâ€™ve made so far and share my thoughts on the plan moving forward.
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
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Varshneya in his continued academic journey.
Best regards,
Jason N.
jason.noble@revolutionprep.com
+12162627470</t>
  </si>
  <si>
    <t>Dylan Sohng</t>
  </si>
  <si>
    <t>Dear Juil,
I hope your April is going well. It has been a pleasure working with both you and Dylan, and I wanted to reach out to update you on the progress we have made and outline my thoughts on how we should move forward.
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
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
If you would like to continue working toward these goals, you can redeem more credits through your Bright Horizons portal. Once you do, you will receive an email from Revolution Prep with instructions to add the hours to your account.
Please feel free to reach out if you have any questions or would like to make any changes to our current plan. I am also happy to set up a phone call if that would be more convenient. I look forward to continuing to support Dylan in his academic journey.
Best regards,
Tyler
tyler.thornton@revolutionprep.com
+14108024728</t>
  </si>
  <si>
    <t>Meera Verma</t>
  </si>
  <si>
    <t>Dear Nidhi,
I hope you're having a good week. I wanted to share a progress update on Meera and outline my thoughts on how we can best support her moving forward.
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
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
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
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
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
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
I've really enjoyed working with Meera and have appreciated the opportunity to see her thinking develop over time. She is making real progress, and with continued consistency, I'm confident we can build on that momentum.
If you'd like to continue working together toward these goals, you can redeem additional credits through your Bright Horizons portal. After redeeming the credits, you'll receive an email from Revolution Prep with instructions for adding the hours to Meera's account.
Please feel free to reach out if you have any questions or would like to talk through the plan in more detail. I'm happy to schedule a time to connect if that would be helpful.
Best regards,
Zach
Zach M.
zach.mcfatridge@revolutionprep.com
+17572987511</t>
  </si>
  <si>
    <t>Nathan Goodner</t>
  </si>
  <si>
    <t>Dear Rebekah,
I hope your April is going well. It has been a pleasure working with Nathan, and I wanted to reach out to update you on the progress we have made and outline my thoughts on how we should move forward.
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
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
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
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
Currently Nathan has sessions scheduled out until late May. I recommend scheduling out more sessions once Nathan knows the dates for his finals in order to ensure he ends the school year on a high note. 
Please feel free to reach out if you have any questions or would like to make any changes to our current plan. I am also happy to set up a phone call if that would be more convenient. I look forward to continuing to support Nathan in his academic journey.
Best regards,
Tyler
tyler.thornton@revolutionprep.com
+14108024728</t>
  </si>
  <si>
    <t>McKenna Cassidy</t>
  </si>
  <si>
    <t>Dear Bruce,
Since McKenna is taking the SAT this week, I thought it would be a good opportunity to send you an update on her progress over the past couple of weeks. I am enjoying working with McKenna. She is doing well keeping up with the homework.
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
Please let me know if you have any questions or concerns or if you would like to talk further on the phone, we can set up a time.
Sincerely,
Melinda M.
melinda.mergendahl@revolutionprep.com
+16083975309</t>
  </si>
  <si>
    <t>Ann Eloise Patton</t>
  </si>
  <si>
    <t>Dear Kelly,
Itâ€™s been great working with you and Jackie over the past couple of months. As we prepare for Jackie's upcoming SAT, I wanted to share some updates and information about what to expect.
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
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
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
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Please let me know if you have any questions or if there are any adjustments you would like to make to our plan. Iâ€™m also able to schedule a time to talk by phone if that would be helpful. I am happy to support Jackie in their continued academic journey.
Best regards,
Megan
Megan O.
megan.osgood@revolutionprep.com
+12077140045</t>
  </si>
  <si>
    <t>Lara Kulkarni</t>
  </si>
  <si>
    <t>Dear Mandar,
I hope you are having a great spring season so far. Itâ€™s been great working with you and Lara over the past couple of months! I wanted to reach out with a quick overview of the program so far and my thoughts on future plans
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
Based on Laraâ€™s goals, I recommend we continue with our one 60 minute class per week through the school year. We will continue to review the most current concepts from class to stay ahead of the fast pace of the course.
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
https://my.revolutionprep.com/s/9rdIVQvGWE
If you have any questions about this, Iâ€™m happy to schedule a time to talk by phone if that would be helpful. You can also reach out to your academic advisor, Cody. I look forward to working more with Lara and helping her gain skill and confidence in math!
Best,
Carina S.
carina.shanahan@revolutionprep.com
+15702932582</t>
  </si>
  <si>
    <t>Sydney Sutherland</t>
  </si>
  <si>
    <t>Hi Vanessa,
I hope you are having a great spring so far! It has been great working with Sydney over the past couple of months. I wanted to touch base to share some of her progress so far and share my thoughts on the plan moving forward.
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</si>
  <si>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Reese Wilson</t>
  </si>
  <si>
    <t>Hi Brent,
I hope you are having a great spring so far! Itâ€™s been great working with you and Reese over the past few months. I wanted to touch base to share some of the progress weâ€™ve made so far and share my thoughts on the plan moving forward.
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</si>
  <si>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Arie Shaham</t>
  </si>
  <si>
    <t>Hello, 
Thank you so much for taking my call today. It was great speaking with you. 
First of all, we discussed a new plan for Arie. We are going to meet once a week before this SAT in May, and then we are going to meet once afterwards to discuss how it went.
Our goal for this May SAT is to give Arie the opportunity to take the SAT in person, understand how it works, and get some good experience in a test taking environment.
We also discussed grades. Arie definitely should be concerned about his grades, and I believe those should take priority for now, given the fact that he is a sophomore, and he has more time to improve on his SAT skills.
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
Lastly, I would like to let you know that we have 27.5 hours unscheduled left in our account, the majority of which I believe should be utilized in the summer going into junior year.
Thank you again for taking the time to speak with me and I look forward to supporting Ari in his continued academic journey.
Best,
Eddie R.
eddie.rodriguez@revolutionprep.com
+17275176454</t>
  </si>
  <si>
    <t>Aarini Bhagat</t>
  </si>
  <si>
    <t>Dear Divya,
I hope you are having a great spring.Â  Itâ€™s been great working with Aarini and you over the past couple of months. I wanted to touch base to share some of the progress weâ€™ve made so far and share my thoughts on the plan moving forward.Â 
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We will continue to work on implementing the test taking strategies.Â  We will also continue to work on strengthening Aarini's vocabulary.Â  I recommend that we continue having a lesson at least once a week for 60 minutes.Â  I do think two lessons a week is more ideal.Â Â 
Please let me know if you have any questions or if there are any adjustments you would like to make to our plan. Iâ€™m happy to schedule a time to talk by phone if that would be helpful. I look forward to supporting Aarini in her continued academic journey.
Best regards,
Jill W.
jill.watson@revolutionprep.com
+19032491379</t>
  </si>
  <si>
    <t>Raina Zhao</t>
  </si>
  <si>
    <t>Dear Hao,
I'm excited to reach out to celebrate Rainaâ€™s amazing progress. Raina has worked diligently, and as a result, she has achieved her goal score on the SAT. I am so proud of Raina.
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
Please let me know if you have any questions. Iâ€™m happy to schedule a time to talk if that would be helpful. Please let me know if there are any other ways that I can support Raina in her continued academic journey.
Best regards,
Ayman S.
ayman.smoot@revolutionprep.com
+17652527661</t>
  </si>
  <si>
    <t>Alex Belle Lanier</t>
  </si>
  <si>
    <t>Dear Alex Belle and Cliff,
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
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
Christian S.
christian.steiner@revolutionprep.com
+13056077323</t>
  </si>
  <si>
    <t>Ava Wemple</t>
  </si>
  <si>
    <t>Dear Jennifer,
I hope you are having a great April. Itâ€™s been great working with you and Ava over the past couple of months. I wanted to touch base to share some of the progress weâ€™ve made so far and share my thoughts on the plan moving forward.
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
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
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
Please let me know if you have any questions or if there are any adjustments you would like to make to our plan. Iâ€™m happy to schedule a time to talk if that would be helpful. I look forward to supporting Ava in her continued academic journey.
Best regards,
Ayman S.
ayman.smoot@revolutionprep.com
+17652527661</t>
  </si>
  <si>
    <t>Gabriella Pena</t>
  </si>
  <si>
    <t>Dear Nelson and Sharon,
I hope you are both having a great spring season so far. Itâ€™s been great working with you and Ella over the past couple of months! I wanted to reach out with a quick overview of the program so far and share my thoughts on the plan moving forward.
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
Going forward, I recommend sticking with the two hours per week. This is a good schedule that allows balance between SSAT prep and work for Ellaâ€™s class. 
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Ella and helping her excel!
Best,
Carina S.
carina.shanahan@revolutionprep.com
+15702932582</t>
  </si>
  <si>
    <t>Kaitlyn Fung</t>
  </si>
  <si>
    <t>Dear Linda,
I hope you are having a great spring season so far. Itâ€™s been great working with you and Kaitlyn over the past couple of months! I wanted to reach out again with a quick overview of what weâ€™ve been working on and my thoughts for the plan moving forward.
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
Going forward, I recommend sticking with our schedule of one to two hours per week until the end of the school year since this has been working well. 
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Kaitlyn and helping her excel!
Best,
Carina S.
carina.shanahan@revolutionprep.com
+15702932582</t>
  </si>
  <si>
    <t>Kalil Thrall</t>
  </si>
  <si>
    <t>Dear Daniel,
I hope you are having a great spring season so far. Itâ€™s been great working with you and Kalil over the past couple of months! I wanted to reach out again with a quick overview of what weâ€™ve been working on and my thoughts for the plan moving forward.
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Going forward, I recommend we try to stick with two hours per week leading up to his AP test in May. The AP Calc BC test is definitely challenging, but with dedication and plenty of practice, I think Kalil has the ability to score a 5 on that test.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Kalil and helping him excel!
Best,
Carina S.
carina.shanahan@revolutionprep.com
+15702932582</t>
  </si>
  <si>
    <t>Vipran Thonda</t>
  </si>
  <si>
    <t>Hello Vipran and Praveen! 
I wanted to take a moment to give you an update on Vipran's progress and also celebrate a great milestone! 
Vipran has come along very well with his division. He has started to really get comfortable using box division from start to finish and identifying the answer he gets from the process. That is great! 
We have started on division word problems now which will be a challenge but I believe he will do great with some practice! 
I would recommend bumping our sessions up to 1 hour sessions each. We could continue having them twice a week or reduce to once a week to accommodate the extended session time. I believe having longer sessions would allow our sessions to have the biggest impact.
I would be happy to discuss Vipran's or possible adjustments to our session lengths via phone call or zoom. Please reach out if you have nay questions or would like to set up a time to talk!
All the best, 
Brian J.
brian.johnson@revolutionprep.com
+15125873347</t>
  </si>
  <si>
    <t>Naomi Villa</t>
  </si>
  <si>
    <t>Dear Daniel,
I'd like to share an update on Naomi's progress and make a recommendation for the summer.
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
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
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
Take care.
Zach M.
zach.mcfatridge@revolutionprep.com
+17572987511</t>
  </si>
  <si>
    <t>Dear Jennifer,
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
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
Please let me know if you have any questions. Iâ€™m happy to schedule a time to talk if that would be helpful. I am always available to support Savannah in her continued progress. I very much enjoy our sessions and the positive energy and motivation she brings each day :)
(Also, I am wishing you safe travels and hope you have an incredible time on your vacation! Enjoy the Disney magic!)
Best regards,
Annie S.
annie.sylvester@revolutionprep.com
+12522298770</t>
  </si>
  <si>
    <t>Hunter Flar</t>
  </si>
  <si>
    <t>Dear Lixian,
Itâ€™s been great working with Hunter over the past couple of weeks. As we prepare for Hunter's upcoming final, I wanted to share what weâ€™ve been working on and what we are planning on moving forward.
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
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Hunter in his continued academic progress.
Best regards,
Annie S.
annie.sylvester@revolutionprep.com
+12522298770</t>
  </si>
  <si>
    <t>Isabella Alfred</t>
  </si>
  <si>
    <t>Dear Amanda,
I hope you are all doing well. I wanted to share an update on Isabella's progress and make a recommendation for the summer.
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
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
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
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
Take care.
Zach M.
zach.mcfatridge@revolutionprep.com
+17572987511</t>
  </si>
  <si>
    <t>Leanne Zheng</t>
  </si>
  <si>
    <t>Dear Hua,
I hope you are having a great spring so far. Itâ€™s been great working with Leanne over the past couple of months. I wanted to reach out with a quick overview of the program so far and where we are heading with the upcoming May SAT.
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
Our current short-term goals for Leanne include improving her performance on transition and craft &amp;amp; structure questions. The overall goal remains to achieve a combined 1400 or better on the SAT. 
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Please let me know if you have any questions or if there are any adjustments you would like to make to our plan. Iâ€™m happy to schedule a time to talk by phone if that would be helpful. I look forward to supporting Leanne in her continued academic journey.
Best regards,
Annie S.
annie.sylvester@revolutionprep.com
+12522298770</t>
  </si>
  <si>
    <t>Dear Owen and Brian,
I hope youâ€™re having a wonderful spring! Itâ€™s been great working with Owen over the past few months, and I wanted to share an update on the progress heâ€™s made and outline our plan as we prepare for AP Exams.
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
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
While our work so far has focused more heavily on APUSH, we are scheduled to support both APUSH and AP Lang in the coming weeks, and Iâ€™m glad weâ€™re increasing our momentum to two sessions per week as we build toward the exams.
Based on Owenâ€™s goals, I recommend continuing with two 60-minute sessions per week through the exam and finals to ensure we have time to both reinforce content, practice AP-style questions, and finish strong.
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
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
With hope and gratitude,
Shannon H.
Professional Tutor, Revolution Prep
shannon.huang@revolutionprep.com
(630) 358-9222</t>
  </si>
  <si>
    <t>Khyati Gutta</t>
  </si>
  <si>
    <t>Dear Narmada,
I hope youâ€™re enjoying the spring season! I wanted to share a brief update on how Khyati has been doing and what weâ€™re focusing on next.
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
In English, sheâ€™s been strengthening both reading comprehension and writing through text analysis and revision, including work on â€œCharlesâ€ and her House Arrest book review. Sheâ€™s also continued building grammar skills through NoRedInk.
In science, Khyati has completed work on gene variation, dichotomous keys, and her bridge experiment reflection, showing thoughtful engagement with each topic.
In math, sheâ€™s been building consistency with equations, inequalities, and fractionâ€“decimal conversions, including repeating decimals, and is becoming more confident in her approach.
Sheâ€™s also shown great creativity in her projects, including her anti-smoking campaign and Antebellum cereal box, where she followed guidelines carefully and produced strong results.
As we move forward, weâ€™ll continue focusing on completing current projects, reinforcing math foundations, and maintaining consistency across assignments. Keeping our current schedule of two 60-minute sessions per week will help sustain this momentum.
Weâ€™re currently booked through the first week of May, so if you'd like to secure her usual time slots, I recommend adding additional hours soon to keep them reserved.
If it would be helpful to talk through anything, Iâ€™m always happy to connect or hop on a quick phone call. I'm also always a text message away.
With hope and gratitude,
Shannon H.
Professional Tutor, Revolution Prep
shannon.huang@revolutionprep.com
(630) 358-9222</t>
  </si>
  <si>
    <t>Dear Team Zachary
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
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This consistent improvement has been evident in his growing confidence. He noted feeling fine about his recent Physics test, and we have been actively reviewing densities and internal structure to prepare for his next AP Physics exam. 
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Please let me know if you have any questions or if there are any adjustments you would like to make to our plan. Iâ€™m happy to schedule a time to talk by phone if that would be helpful. I look forward to supporting Zachary in ending his academic semester strong!
Best regards,
Bryant S.
bryant.salinas@revolutionprep.com
+15624448241</t>
  </si>
  <si>
    <t>Elizabeth Nickerson</t>
  </si>
  <si>
    <t>Dear Team Elizabeth,
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
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"knowledge network" to connect individual concepts together, rather than studying them in isolation. She already demonstrates a strong conceptual understanding of the material, evidenced by her perfect 10/10 scores on the short-answer sections of her Biology and Nutrition tests.
Over the past week, we focused intensely on preparing for her three big exams: her Psychology test on Wednesday, and her Biology and Nutrition tests on Friday. For Psychology, we reviewed Chapters 9, 11, and 12, specifically practicing how to discern the "most right"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
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Based on Elizabeth's progress and upcoming finals, I recommend we continue our current schedule of meeting twice a week to consistently review material and practice multiple-choice applications. 
Please let me know if you have any questions or if there are any adjustments you would like to make to our plan. Iâ€™m happy to schedule a time to talk by phone if that would be helpful. I look forward to supporting Elizabeth in finishing her semester strong.
Best regards,
Bryant S.
bryant.salinas@revolutionprep.com
+15624448241</t>
  </si>
  <si>
    <t>Vihan Aggarwal</t>
  </si>
  <si>
    <t>Dear Hittesh &amp;amp; Niti,
I hope youâ€™re both enjoying the spring season! Itâ€™s been such a pleasure working with Vihan these past few months, and I wanted to share a quick update on his progress along with what weâ€™re focusing on next.
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
Weâ€™ve also seen great creativity in his story remix project. Vihan has done thoughtful work planning his narrative, developing exposition and rising action, and refining tone through stronger word choice and clearer connections across his writing.
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
In the coming weeks, weâ€™ll focus on completing the story remix project, continuing targeted grammar practice, and reinforcing strong revision strategies. The goal is to keep building his confidence, clarity, and independence as a writer.
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
Please feel free to reach out anytime with questions or updates, Iâ€™m always happy to connect or jump on a quick phone call if helpful!
Wishing you both a lovely weekend.
With hope and gratitude,
Shannon H.
Professional Tutor, Revolution Prep
shannon.huang@revolutionprep.com
(630) 358-9222</t>
  </si>
  <si>
    <t>Dear Sidney, Aaron, and Yolany,
I hope youâ€™re all having a wonderful spring! I wanted to share a quick update on Sidneyâ€™s progress and our plan moving forward.
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
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
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
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
Our short-term goals include continuing to build fluency in addition and subtraction, reinforcing place value, and expanding her understanding of measurement and estimation. The overall goal remains strengthening her confidence and accuracy with core math skills.
Please feel free to reach out anytime with questions or updates, Iâ€™m always happy to connect or jump on a quick phone call if helpful!
With hope and gratitude,
Shannon H.
Professional Tutor, Revolution Prep
shannon.huang@revolutionprep.com
(630) 358-9222</t>
  </si>
  <si>
    <t>Elliette Marsh</t>
  </si>
  <si>
    <t>Dear Trish,
I hope you are having a great spring. Itâ€™s been great working with you and Elliette over the past months. I wanted to touch base to share some of the progress weâ€™ve made so far and share my thoughts on the plan moving forward.
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
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Please let me know if you have any questions or if there are any adjustments you would like to make to our plan. Iâ€™m happy to schedule a time to talk by phone if that would be helpful. I look forward to supporting Elliette in their continued academic journey.
Best regards,
Megan
Megan O.
megan.osgood@revolutionprep.com
+12077140045</t>
  </si>
  <si>
    <t>Mia Prasad</t>
  </si>
  <si>
    <t>Greetings Meera,
I hope youâ€™re doing well! I wanted to share an update on Miaâ€™s progress and the great work she has been doing in our sessions.
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
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
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
Q. MonÃ©t T.
quinnisha.travis@revolutionprep.com
+18502123552</t>
  </si>
  <si>
    <t>Romeo Cuellar</t>
  </si>
  <si>
    <t>Dear Diosmel,
I hope you are having a great spring season. I have enjoyed working with Romeo over the past year or so and I wanted to update you on his progress and the plan moving forward.
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
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
Please let me know if you have any questions or if there are any adjustments you would like to make to our plan. Iâ€™m happy to schedule a time to talk if that would be helpful. I look forward to continuing to support Romeoâ€™s progress.
Best regards,
Q. MonÃ©t T.
quinnisha.travis@revolutionprep.com
+18502123552</t>
  </si>
  <si>
    <t>Phoenix Butler</t>
  </si>
  <si>
    <t>Dear Natasha,
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
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
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
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
Please feel free to reach out if you have any questions or would like to discuss her goals in more detail. Iâ€™d be happy to connect by phone if that would be helpful. I look forward to continuing to support Phoenix in her academic success!
Warmly,
Q. MonÃ©t T.
quinnisha.travis@revolutionprep.com
+18502123552</t>
  </si>
  <si>
    <t>Skylar Butler</t>
  </si>
  <si>
    <t>Dear Natasha,
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
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
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
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
Based on Skylarâ€™s steady progress, I recommend that she continue with 60 minutes of math and 60 minutes of language arts each week to maintain consistency and support her continued development.
Please let me know if you have any questions or if there are any adjustments you would like to make to our plan. Iâ€™m happy to schedule a time to talk if that would be helpful. I look forward to continuing to support Skylarâ€™s progress.
Best regards,â€¨
Q. MonÃ©t T.
quinnisha.travis@revolutionprep.com
+18502123552</t>
  </si>
  <si>
    <t>Lainey Theobald</t>
  </si>
  <si>
    <t>Hi Rick,
I hope you are having a great spring so far! Itâ€™s been great working with you and Lainey over the past few months. I wanted to touch base again to share some of the progress weâ€™ve made recently, as well as my thoughts on the plan moving forward.
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</si>
  <si>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Team Pau,
Pau has matured as a scholar, during our sessions. In our most recent session, Pau divulged that the SAT is high stress. We discussed that learning is about the journey more than the final score destination. This "Standardized"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The great news is that Pau realizes he is learning to use Grammar for better written communication and Desmos for advanced math puzzle solving. Regardless of SAT Score improvements, learning has been accomplished. Pau is upbeat and positive thinking--hopeful. 
The even greater news is that Pau reached a milestone with his German Immersion school--scored well on the Oral Presentation. 
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
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
I look forward to our next session!
Chris P.
chris.prouty@revolutionprep.com
+13108710081</t>
  </si>
  <si>
    <t>Vivian Coffin</t>
  </si>
  <si>
    <t>Dear Simon,
I hope you are having a great spring season so far. Itâ€™s been great working with you and Vivian over the past couple of months, so I wanted to reach out again with a quick overview of what weâ€™ve been working on and my thoughts for the plan moving forward.
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
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
Best,
Carina S.
carina.shanahan@revolutionprep.com
+15702932582</t>
  </si>
  <si>
    <t>Reef Jamison</t>
  </si>
  <si>
    <t>Wow!
Reef scored a whopping 100+ points on his Math section of his most recent practice exam. Typically students improve 25-30 points from practice exam to practice exam, but 100 points is superb. His current total score is 1350 (650 Reading/Writing and 700 Math). 
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minded--"I'm not good at standardized math exams". Reef has overcome this SAT Math curse, and now he can maintain; thus, we will redirect his study focus on applying good reading and annotation skills to the Advanced Reading Questions. 
With diligence and daily Homework Tracker Spreadsheet skill drills, Reef can push his 650 up to 700+, but it will take tenacity and grit. It is clear that this recent score victory will propel Reef to continue to study. 
Our current session velocity appears to work within Reef's busy student-athletic schedule, so we will maintain. 
I look forward to pushing towards 1400+--the next score milestone.
Chris P.
chris.prouty@revolutionprep.com
+13108710081</t>
  </si>
  <si>
    <t>Hana Amado</t>
  </si>
  <si>
    <t>Dear Yukiko,
I hope you are having a great spring season so far. Itâ€™s been great working with you and Hana over the past couple of months, so I wanted to reach out again with a quick overview of what weâ€™ve been working on and my thoughts for the plan moving forward.
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
Going forward, I recommend adding one session per week for a total of two 60-minute sessions per week until the end of the school year so Hana can get more frequent support for math. This way, she will improve her retention of the information and techniques we discuss.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
Best,
Carina S.
carina.shanahan@revolutionprep.com
+15702932582</t>
  </si>
  <si>
    <t>Madeleine Palmer</t>
  </si>
  <si>
    <t>Dear Jonathan,
I hope you are having a great spring season so far. Itâ€™s been great working with you and Maddie over the past couple of months, so I wanted to reach out again with a quick overview of what weâ€™ve been working on and my thoughts for the plan moving forward.
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
Going forward, I recommend continuing with one 60-minute session each week until the end of the school year. Maddie and I will continue delving into the material from class and helping her strengthen any weak or uncertain concepts.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
Best,
Carina S.
carina.shanahan@revolutionprep.com
+15702932582</t>
  </si>
  <si>
    <t>Aanya Chaturvedi</t>
  </si>
  <si>
    <t>Hi Aanya and Parag,
I hope you are both doing well!
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
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
Overall, Aanya is making solid progress and has a great attitude toward learning. Continued practice will help reinforce her understanding and improve consistency.
Given the pace and amount of material we are covering, I recommend that we continue meeting twice a week so we can go more in depth and ensure she stays confident with each concept.
Please feel free to reach out if you have any questions or would like to connect further.
I hope you are having a wonderful day!
Ore W.
ore.williams@revolutionprep.com
+12404860132</t>
  </si>
  <si>
    <t>Riya Raj</t>
  </si>
  <si>
    <t>Hi Riya and Amita,
It's been great working with Riya over the past couple of weeks. I know Riya has finals coming up, and I wanted to share some updates on our time together. 
It has seemed like being able to walk through the textbook/lecture notes has been helpful for Riya. I hope that she has been able to take the tools that we worked on and apply them as she's reading through her text book for homework. 
I am looking forward to supporting Riya leading up to this exam in finding additional resources. Please let me know how I can best support her!
Gale H.
abigail.hermes@revolutionprep.com
+12169249507</t>
  </si>
  <si>
    <t>Mackenzie Green</t>
  </si>
  <si>
    <t>Dear Kelly,
Itâ€™s been great working with you and Mackenzie over the past couple of months. As we prepare for Mackenzieâ€™s upcoming exam, I wanted to share some updates and what to expect moving forward.
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
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
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
â€¢ 12 Hours of Advanced Tutoring for Mackenzie Green with Silvester Harrison
If you'd like to continue working together on achieving these goals, you can easily use this link to add the hours to your account today: https://my.revolutionprep.com/s/OQ3CPN8KHs.
Please let me know if you have any questions or if there are any adjustments you would like to make to our plan. Iâ€™m also happy to schedule a time to connect by phone if that would be helpful. I look forward to continuing to support Mackenzie in her progress.
Best regards,
Silvester
silvester.harrison@revolutionprep.com
+16163202014</t>
  </si>
  <si>
    <t>Ava Koury</t>
  </si>
  <si>
    <t>Dear Stacy,
I hope youâ€™re having a wonderful week! Ava will be taking a practice SAT this weekend, her first one since weâ€™ve started SAT tutoring in earnest. I wanted to reach out and give you an overview of what weâ€™ve gone over and what to expect.
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To set Ava up for success, itâ€™s important that her practice test mirrors official testing conditions as closely as possible. A quiet environment is crucial, and sheâ€™ll need to complete the test in one sitting to give us the most accurate data to guide our next steps.
After the test, Iâ€™ll carefully review the results and debrief the experience with Ava. Iâ€™ll follow up with you in my next update with key takeaways, progress highlights, and a clear plan for what weâ€™ll focus on moving forward.
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If this sounds good to you, I recommend adding seven Private Tutoring hours to Avaâ€™s account, which you can easily do using the link below:
https://my.revolutionprep.com/s/Fh7tEYlDB5.
Please let me know if you have any questions or if there are any adjustments you would like to make to our plan. Iâ€™m happy to schedule a time to talk by phone if that would be helpful. I am excited to continue supporting Ava in reaching her goals!
Best, 
Carina S.
carina.shanahan@revolutionprep.com
+15702932582</t>
  </si>
  <si>
    <t>Hi Inez,
It was wonderful to connect with you today! Ari has made such significant gains this semester and it's always great to touch base with you to hear about what's happening behind the scenes. Below is a summary of what we discussed.
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
Ari still needs scaffolding for creating and following through with study plans, and he will benefit from continued practice with explaining himself clearly, collaborating with others, and structuring his self-study time. 
You shared that Ari will be preparing to participate in the AMC8 math competition this year, which will provide us with an opportunity to create and manage a long-term study plan. You mentioned that Ari has books arriving this week to use for AMC8 study.
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An additional resource that you mentioned is that Ari has a Kindle and can use this to access books. I'll be sure to keep this in mind for homework ideas!
Thinking ahead to summer, you mentioned that you plan to sign up Ari for a college-level course at ASU. Please share any materials and information about this as it comes to you and we'll be sure to incorporate into our tutoring sessions. 
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I'll keep an eye out for the hours you've purchased to populate in Ari's account, and I look forward to seeing him again next weekend.
Please let me know if you have any questions. 
best,
Sharon
__
sharon.vincuilla@revolutionprep.com
(323) 774 - 4547</t>
  </si>
  <si>
    <t>Hi Inez,
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
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
We also discussed that Daveed can continue to improve in transferring tutoring session skills into daily practice. You shared some resources that we can use for homework assignments, such as a Kindle to work on reading. 
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
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Please let me know if you have any questions. I look forward to seeing Daveed again on Wednesday, 4/22 at 2pm pst.
best,
Sharon
__
sharon.vincuilla@revolutionprep.com
(323) 774 - 4547</t>
  </si>
  <si>
    <t>Trey Schwaninger</t>
  </si>
  <si>
    <t>Dear Jim,
Itâ€™s been great working with you and Trey over the past couple of weeks. As we prepare for his upcoming official test, I wanted to share some updates and information about what to expect.
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Please let me know if you have any questions or if there are any adjustments you would like to make to our plan. Iâ€™m also able to schedule a time to talk by phone if that would be helpful. I am happy to support Trey in their continued academic journey.
Best regards,
Matthew U.
matthew.urso@revolutionprep.com
+15165894405</t>
  </si>
  <si>
    <t>Lily Simpson</t>
  </si>
  <si>
    <t>Dear Denise,
I hope you are having a great week! Itâ€™s been great working with you and Lily over the past couple of weeks. I wanted to touch base to share some of the progress weâ€™ve made so far and share my thoughts on the plan moving forward.
I have seen significant improvements in Lily's use of test taking strategies for all three sections of the exam. For English, we've worked on learning all of the punctuation rules tested, learned how to use sentence structure to apply the rules, and discussed the 3 types of "student as editor" questions. For Reading, we discussed how to dissect paragraphs into smaller portions by pausing to write down main ideas. And for math, we worked on using the MAPS method for proportional reasoning questions. 
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Please let me know if you have any questions or if there are any adjustments you would like to make to our plan. Iâ€™m happy to schedule a time to talk by phone if that would be helpful. I look forward to supporting Lily in their continued academic journey.
Best regards,
Matthew U.
matthew.urso@revolutionprep.com
+15165894405</t>
  </si>
  <si>
    <t>Maeve McKisic</t>
  </si>
  <si>
    <t>Hi team Maeve!
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
Maeve should start thinking about what kind of work over the summer might be most useful to maintain her trajectory into the courses that she is taking over the fall. To account for this I recommend that we continue meeting at 1hr per week until the new Fall term begins.
Overall, Maeve has had a positive and productive year in chemistry. She should be proud of her efforts and the progress she has made, and she is well-positioned to succeed in future science courses.
Please let me know if you have any questions or adjustments you'd like to address!
Elliot E.
elliot.emadian@revolutionprep.com
+15409682458</t>
  </si>
  <si>
    <t>Tyler Smolick</t>
  </si>
  <si>
    <t>Dear Carly,
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
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
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Please let me know if you have any questions or if there are any adjustments you would like to make to our plan. Iâ€™m also able to schedule a time to talk by phone if that would be helpful. I am happy to support Tyler in his continued academic journey. 
Regards,
Andrew L.
andrew.league@revolutionprep.com
+17344476799</t>
  </si>
  <si>
    <t>Kingland Liu</t>
  </si>
  <si>
    <t>Dear Xin,
I hope this email finds you well. I am so glad we got the chance to meet recently during one of Kingland's sessions. I have enjoyed seeing Kingland more regularly over the past few weeks.  
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
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
I would recommend Kingland continue at least twice per week until his placement test is past. After that, once or twice per week for support with his current school topics would be a good pace for him.
Please let me know if you have any questions or if there are any adjustments you would like to make to our plan. Iâ€™m also able to schedule a time to talk by phone if that would be helpful. I am happy to support Kingland in his continued academic journey.
Andrew L.
andrew.league@revolutionprep.com
+17344476799</t>
  </si>
  <si>
    <t>Paul Thompson</t>
  </si>
  <si>
    <t>Hi David,
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
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
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</si>
  <si>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Carver Dixon</t>
  </si>
  <si>
    <t>Hi Nicole,
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
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</si>
  <si>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Judith Lara</t>
  </si>
  <si>
    <t>Dear Lidia,
It was so nice to see Judith again after her Spring Break! I wanted to send you an update on her progress as she has now completed her first official SAT.
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
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
I would recommend Judith continue at her current pace of twice per week. This will allow us to build on her strengths and give her plenty of targeted practice going into her next SAT.
Please let me know if you have any questions or if there are any adjustments you would like to make to our plan. I'm also able to schedule a time to talk by phone or Zoom call if that would be helpful. I am happy to support Judith in her continued academic journey.
Andrew L.
andrew.league@revolutionprep.com
+17344476799</t>
  </si>
  <si>
    <t>Hi Kaitlin and Kelly,
I hope you are having a great spring. Itâ€™s been a pleasure working with you both over the past couple of months. I am reaching out to check in and provide a quick overview of the programâ€™s progress and where we are headed next.
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
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I recommend we continue meeting twice weekly. We will focus on the specific SAT topics needing improvement and refine the various strategies we have learned.
Please let me know if you have any questions or if there are any adjustments you would like to make. Iâ€™m happy to schedule a call if that would be helpful. I look forward to supporting Kaitlin on her continued academic journey.
Best regards,
Jayna B.
jayna.boaz@revolutionprep.com
+17577691324</t>
  </si>
  <si>
    <t>Hello!
I hope you are having a great spring! I wanted to share an update on Harmanâ€™s AP Language preparation as we get closer to the exam next month.
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
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
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
For next steps, Harman is completing the commentary for this rhetorical analysis. In our next session, we will continue refining this essay and review strong sample rhetorical analysis essays so he can see examples of high-scoring writing in action.
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
Please let me know if you have any questions or if there is anything else I can support as we prepare for exam day.
Katherine C.
katherine.clarke@revolutionprep.com
+17274184352</t>
  </si>
  <si>
    <t>Dear Shantel,
I hope you are having a great spring so far. Itâ€™s been great working with you and Aiden over the past couple of months. I wanted to reach out with a quick overview of the program so far and where itâ€™s headed.
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
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
Please let me know if you have any questions or if there are any adjustments you would like to make to our plan. Iâ€™m happy to schedule a time to talk by phone if that would be helpful. I look forward to supporting Aiden in his continued academic journey.
Loren L.
loren.lijewski@revolutionprep.com
+17272942669</t>
  </si>
  <si>
    <t>Vedansh Thota</t>
  </si>
  <si>
    <t>Hi Vedansh and Srinivasa,
I'm excited to reach out to celebrate Vedansh â€™s amazing progress. During our time together, he worked diligently, striving to master each new unit and earn high grades on each assessment. I am so proud of Vedansh.
 If I can be of further assistance to Vedansh,  please donâ€™t hesitate to reach out. I would be more than willing to help with SOL or PSAT preparation. As said, I'd love to support him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Vedansh in his continued academic journey.
Best regards,
Jayna B.
jayna.boaz@revolutionprep.com
+17577691324</t>
  </si>
  <si>
    <t>Maeve George</t>
  </si>
  <si>
    <t>Dear Margret,
I hope you are having a great spring. Itâ€™s been great working with you and Maeve over the past couple of months. I wanted to reach out with a quick overview of the program so far and where itâ€™s headed.
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
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
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
Overall, Maeve is a fantastic student to work with, and I canâ€™t wait to see her as she progresses into her final semester of chemistry!
Please let me know if you have any questions or if there are any adjustments you would like to make to our plan. Iâ€™m happy to schedule a time to talk by phone if that would be helpful. I look forward to supporting Maeve in their continued academic journey.
Loren L.
loren.lijewski@revolutionprep.com
+17272942669</t>
  </si>
  <si>
    <t>Sahasya Simhadri</t>
  </si>
  <si>
    <t>Dear Vikram,
I hope you are all doing well. I'd like to share an update on Sahasya's progress and outline my recommendation moving forward.
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
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
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best summer plan for Sahasya.
Take care.
Zach M.
zach.mcfatridge@revolutionprep.com
+17572987511</t>
  </si>
  <si>
    <t>Dear Penda and Sebestien,
I hope you are having a great spring. Itâ€™s been great working with you and Amaelle over the past couple of months. I wanted to reach out with a quick overview of the program so far and where itâ€™s headed.
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
Since Amaelle is achieving her goals, I recommend we continue with our two 60 minute classes per week through the school year. We will continue to review the most current concepts from class to stay ahead of the fast pace of the course.
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Please let me know if you have any questions or if there are any adjustments you would like to make to our plan. Iâ€™m happy to schedule a time to talk by phone if that would be helpful. I look forward to supporting Amaelle in their continued academic journey.
Loren L.
loren.lijewski@revolutionprep.com
+17272942669</t>
  </si>
  <si>
    <t>Lakshya Kesanakurti</t>
  </si>
  <si>
    <t>Dear Prasad,
I hope you are having a great spring. Itâ€™s been great working with you and Lakshya over the past couple of months. I wanted to reach out with a quick overview of the program so far and where itâ€™s headed.
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
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
Please let me know if you have any questions or if there are any adjustments you would like to make to our plan. Iâ€™m happy to schedule a time to talk by phone if that would be helpful. I look forward to supporting Lakshya in their continued academic journey.
Loren L.
loren.lijewski@revolutionprep.com
+17272942669</t>
  </si>
  <si>
    <t>Maya Beydilli</t>
  </si>
  <si>
    <t>Dear Emine,
I hope you are having a great spring. Itâ€™s been great working with you and Maya over the past couple of months. I wanted to reach out with a quick overview of the program so far and where itâ€™s headed.
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
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
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
Please let me know if you have any questions or if there are any adjustments you would like to make to our plan. Iâ€™m happy to schedule a time to talk by phone if that would be helpful. I look forward to supporting Maya in her continued academic journey.
Loren L.
loren.lijewski@revolutionprep.com
+17272942669</t>
  </si>
  <si>
    <t>Reese Luker</t>
  </si>
  <si>
    <t>Hello!
I hope you are having a great spring! I wanted to share a quick update on Reeseâ€™s SAT preparation as we head into the final stretch before her May exam.
Reeseâ€™s most recent practice test showed excellent progress (a 1300 overall, with a 680 in Math and a 620 in Reading!) This is a strong reflection of the work she has been putting in, and she has made especially noticeable improvement in Standard English Conventions.
In our recent sessions, weâ€™ve been focusing on Quantitative and Textual Evidence questions, multi-step geometry, and using the ICARE strategy for dense reading passages. She has been doing a great job applying these strategies and building consistency across sections.
For our last couple of sessions before the May test, weâ€™ll focus on constants questions in Advanced Math, main idea and evidence-based Reading questions, and making sure her Standard English Convention rules stay fresh and automatic.
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
If you'd like to schedule out sessions through August, you can easily use this link to add the hours to your account today: https://my.revolutionprep.com/s/9FigOP3BZJ.
Reese has been working really hard, and Iâ€™m excited to see her head into May feeling prepared and confident. Please let me know if you have any questions or if there is anything else I can help with moving forward!
Katherine C.
katherine.clarke@revolutionprep.com
+17274184352</t>
  </si>
  <si>
    <t>Patrick Coakley</t>
  </si>
  <si>
    <t>Dear Patrick and Kellyn,
I hope this email finds you well. It has been a pleasure working with Patrick, and I wanted to take a moment to share an update on his progress and the work we have been doing together.
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
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
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
Please let me know if you have any questions or if there are any adjustments you would like to make to our plan. I'm also able to schedule a time to talk by phone or Zoom call if that would be helpful. I am happy to support Patrick in his continued academic journey.
Best Regards,
Andrew L.
andrew.league@revolutionprep.com
+17344476799</t>
  </si>
  <si>
    <t>Tessa Long</t>
  </si>
  <si>
    <t>Hi Danielle!
I hope you are having a great spring! I wanted to share an update on Tessaâ€™s SAT preparation and our plan moving forward.
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
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
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
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
Tessa has been doing really well, and Iâ€™m excited to see her continue improving. Please let me know if you have any questions or if there is anything else I can help with as we plan ahead.
Katherine C.
katherine.clarke@revolutionprep.com
+17274184352</t>
  </si>
  <si>
    <t>Kamila Lopez Mendoza</t>
  </si>
  <si>
    <t>Dear Heidy,
I hope you are having a great spring.Â  Â Itâ€™s been great working with Kamila and you over the past couple of months. I wanted to reach out and share with you how our ACT preparation went before her test.Â 
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I have enjoyed working with Kamila.Â  I hope she did well on her ACT that she took on April 11th.Â  I would love to help her with more test preparation if she needs it in the future.Â  I am also available to help her with some of her school subjects.Â Â 
I suggest adding the below to your account to ensure we stay on track.
â€¢ 5 Hours of Advanced Tutoring for Kamila Lopez Mendoza with Jill Watson
If you'd like to continue working together on achieving these goals, you can easily use this link to add the hours to your account today: https://my.revolutionprep.com/s/oqXVTzUntd.
Please let me know if you have any questions or if there are any adjustments you would like to make to our plan. Iâ€™m happy to schedule a time to talk by phone if that would be helpful. I look forward to supportingÂ  Kamila in her continued academic journey.
Best regards,
Jill W.
jill.watson@revolutionprep.com
+19032491379</t>
  </si>
  <si>
    <t>Maiya Tolman</t>
  </si>
  <si>
    <t>Hello Maiya and Tova,
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If I can be of further assistance to Maiya please donâ€™t hesitate to reach out. I would be more than willing to help with PSAT preparation or provide support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Maiya in her continued academic journey.
Best regards,
Jayna B.
jayna.boaz@revolutionprep.com
+17577691324</t>
  </si>
  <si>
    <t>Bishop Sevalia</t>
  </si>
  <si>
    <t>Dear Robert and Morgan,
I hope you are having a great spring. Itâ€™s been great working with Bishop and you over the past couple of months. I wanted to reach out with a quick overview of how our lessons are going.Â 
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
I recommend that we continue having two weekly 60 minute lessons.Â Â 
Please let me know if you have any questions or if there are any adjustments you would like to make to our plan. Iâ€™m happy to schedule a time to talk by phone if that would be helpful. I look forward to supporting Bishop in his continued academic journey.
Best regards,
Jill W.
jill.watson@revolutionprep.com
+19032491379</t>
  </si>
  <si>
    <t>Rachel Yu</t>
  </si>
  <si>
    <t>Dear Cheryl,
I hope you are having a great spring.Â  Itâ€™s been great working with Rachel and you over the past couple of months. I wanted to touch base to share some of the progress weâ€™ve made so far and share my thoughts on the plan moving forward.Â 
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Â 
I recommend that we continue twice weekly 60 minute lessons to help Rachel stay on track with her test preparation.Â  Â Â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</si>
  <si>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Dia Sharma</t>
  </si>
  <si>
    <t>Dear Girish and Ranu,
I hope you are having a great week. Itâ€™s been great working with Dia over the past couple of months. I wanted to reach out with a quick overview of the program so far and how we are preparing for the AP exam.
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
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
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
Please let me know if you have any questions or if there are any adjustments you would like to make to our plan. Iâ€™m happy to schedule a time to talk by phone if that would be helpful. I look forward to supporting Dia in her continued academic journey.
Best regards,
Zoe S.
zoe.shanley@revolutionprep.com
+16362488201</t>
  </si>
  <si>
    <t>Joshua Whitman</t>
  </si>
  <si>
    <t>Dear Joshua and Jim,
I hope you are having a great week so far! I wanted to take a moment to share an update on Joshua's progress over the past few weeks.
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
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Joshua in reaching his goals.
Juan N.
juan.nunez@revolutionprep.com
+17868034378</t>
  </si>
  <si>
    <t>Davin More</t>
  </si>
  <si>
    <t>Dear Cathy,
I hope you are having a great week. Itâ€™s been great working with you and Davin over the past couple of months. I wanted to reach out with a quick overview of the program so far and where itâ€™s headed.
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
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
To help Davin continue improving his grade, it's very important that he gives his best effort while in class and that he comes to me with a positive attitude, ready to learn. I know Davin is smart and capable, and I want him to get a good grade in his algebra class.
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
Please let me know if you have any questions or if there are any adjustments you would like to make to our plan. Iâ€™m happy to schedule a time to talk by phone if that would be helpful. I look forward to supporting Davin in his continued academic journey.
Best regards,
Zoe S.
zoe.shanley@revolutionprep.com
+16362488201</t>
  </si>
  <si>
    <t>Nathalie Kennedy</t>
  </si>
  <si>
    <t>Greetings All,
I know this time of year is busy, and I appreciate you taking the time to review this email. As we continue the semester, I wanted to share an update on Nathalieâ€™s progress and outline our plan moving forward.
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
Nathalie is also improving in her ability to distinguish between when to find area versus volume, which is an important skill for solving multi-step problems. She is beginning to organize her work more clearly and is showing growth in checking her answers for accuracy.
Our current short-term goals for Nathalie include:
* Strengthening understanding of area formulas for various 2D shapes
* Improving accuracy when calculating volume of 3D figures
* Building confidence in identifying when to use area vs. volume
* Developing stronger problem-solving and organization skills
Our overall goal remains to build a strong foundation in geometry so Nathalie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Nathalieâ€™s progress, I recommend we continue with one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Nathalieâ€™s progress.
Best regards,
Madia B.
madia.banda@revolutionprep.com
+17043527601</t>
  </si>
  <si>
    <t>Lisa Lam-Nguyen</t>
  </si>
  <si>
    <t>Dear Minh,
I wanted to share an update on Lisa's progress in Algebra 2 and outline my recommendation for the rest of the school year and the summer.
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
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
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
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
If you'd like to continue working together on these goals, you can redeem more credits through your Bright Horizons portal. After you redeem your credits, you will receive an email from Revolution Prep to add the hours to Lisa's account. 
If it would be helpful, I'd also be happy to schedule a phone or Zoom call to talk through the plan for the rest of the school year and lock in a summer schedule early.
Best regards,
Zach M.
zach.mcfatridge@revolutionprep.com
+17572987511</t>
  </si>
  <si>
    <t>Fatou Kanagi</t>
  </si>
  <si>
    <t>Greetings All,
I know this time of year is busy, and I appreciate you taking the time to review this email. As we continue the semester and prepare for the STAAR exam, I wanted to share an update on Fatouâ€™s progress and outline our plan moving forward.
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
Fatou has also been strengthening her understanding of fractions, including how to interpret and solve problems involving fractional values. In addition, she is improving in adding decimals and aligning place values correctly, which is helping increase her overall accuracy.
Our current short-term goals for Fatou include:
* Strengthening accuracy and efficiency with multi-digit multiplication
* Improving understanding and problem-solving with fractions
* Building confidence when adding decimals and working with place value
* Developing strong test-taking strategies for STAAR-style questions
Our overall goal remains to ensure Fatou feels confident and well-prepared for the STAAR math exam.
For the remainder of the semester, our plan includes continued practice with STAAR-style questions, targeted skill review, and step-by-step problem-solving strategies. We will also focus on building test-taking habits such as slowing down, checking work, and carefully reading each question.
Based on Fatouâ€™s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Fatouâ€™s success.
Best regards,
Madia B.
madia.banda@revolutionprep.com
+17043527601</t>
  </si>
  <si>
    <t>Nahvi Reid</t>
  </si>
  <si>
    <t>Greetings All,
I know this time of year is busy, and I appreciate you taking the time to review this email. As we continue the semester, I wanted to share an update on Nahviâ€™s progress and outline our plan moving forward.
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
Nahvi is also developing stronger number sense, which is helping her recognize patterns within multiplication (such as doubles and skip counting). With continued practice, her speed and confidence are steadily improving.
Our current short-term goals for Nahvi include:
* Strengthening multiplication fact recall and accuracy
* Increasing speed and fluency with multiplication facts
* Building confidence when solving multiplication problems
* Reinforcing number patterns and relationships
Our overall goal remains to develop strong multiplication fluency so Nahvi can apply these skills confidently in more advanced math concepts.
For the remainder of the semester, our plan includes continued multiplication drills, games, and practice activities to reinforce fact fluency and improve speed and accuracy.
Based on Nahviâ€™s progress, I recommend we continue with one 60-minute session per week through June 2026. This consistency will help reinforce foundational skills while supporting continued growth in confidence and efficiency.
Please let me know if there are any schedule updates or additional goals you would like us to focus on. I look forward to continuing to support Nahviâ€™s progress.
Best regards,
Madia B.
madia.banda@revolutionprep.com
+17043527601</t>
  </si>
  <si>
    <t>Chloe Vignoles</t>
  </si>
  <si>
    <t>Greetings All,
I know this time of year is busy, and I appreciate you taking the time to review this email. As we continue the semester, I wanted to share an update on Chloeâ€™s progress and outline our plan moving forward.
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
Chloe has also been strengthening her understanding of trigonometric relationships and how they apply to problem-solving. She is improving in identifying patterns within the unit circle and using these patterns to evaluate trigonometric expressions more efficiently.
Our current short-term goals for Chloe include:
* Strengthening memorization and understanding of unit circle values
* Improving accuracy when evaluating sine, cosine, and tangent functions
* Building confidence in converting between degrees and radians
* Applying trigonometric concepts to solve problems
Our overall goal remains to build a strong foundation in trigonometry so Chloe can confidently apply these concepts in more advanced math topics.
For the remainder of the semester, our plan includes continued unit circle practice, trigonometric problem-solving, and reinforcing key relationships and patterns. We will also incorporate mixed review to strengthen retention and accuracy.
Based on Chloeâ€™s progress, I recommend we continue with one 60-minute session per week through June 2026. This consistency will help reinforce key concepts while supporting continued growth in confidence and performance.
Please let me know if there are any schedule updates or additional goals you would like us to focus on. I look forward to continuing to support Chloeâ€™s progress.
Best regards,
Madia B.
madia.banda@revolutionprep.com
+17043527601</t>
  </si>
  <si>
    <t>Nirmay Gupta</t>
  </si>
  <si>
    <t>Dear Tanmay,
I hope youâ€™re having a wonderful week! Itâ€™s been great working with you and Nirmay over the past couple months. I wanted to reach out and give you an update on the progress weâ€™ve made, and my thoughts on the plan moving forward.
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
Going forward, I recommend sticking with an hour or two per week until his AP Calc exam, to ensure we have time to adequately review all the material and strengthen key concepts.
If this sounds good, you can redeem more credits through your Bright Horizons portal, and we can get those scheduled out.
Please let me know if you have any questions or if there are any adjustments you would like to make to our plan. Iâ€™m happy to schedule a time to talk by phone if that would be helpful. I am excited to continue supporting Nirmay in reaching his goals!
Best, 
Carina S.
carina.shanahan@revolutionprep.com
+15702932582</t>
  </si>
  <si>
    <t>Hi Sophie and Nicole,
It was a pleasure to meet Sophie and work with her on her AP Lang preparation! With the May 13 exam approaching, we focused on a new strategy to boost her multiple-choice speed and accuracy.
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
This method forces active analysis during the first read, making the textâ€™s structure and arguments immediately accessible. Sophie now has a quick-reference guide to locate information instantly, which is crucial for rapid, accurate question-answering.
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If youâ€™d like to discuss Sophieâ€™s progress or the strategy further, Iâ€™m happy to schedule a Zoom call or phone conversation at your convenience.
Thank you for the opportunity to support Sophie. Iâ€™m confident this approach will make a real difference on exam day!
Best regards,
Kristen Luigart, M.Ed., M.A.
kristen.luigart@revolutionprep.com
+13018205071
Kristen L.
kristen.luigart@revolutionprep.com
+13018205071</t>
  </si>
  <si>
    <t>Valerie Garcia</t>
  </si>
  <si>
    <t>Greetings all,
I know this time of year is busy, and I appreciate you taking the time to review this email. As we continue the semester and prepare for the STAAR exams, I wanted to share an update on Valerieâ€™s progress and outline our plan moving forward.
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
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
Our current short-term goals for Valerie include:
* Strengthening reading comprehension and text evidence strategies
* Improving accuracy with inference and vocabulary-in-context questions
* Building confidence with multi-step math problem-solving
* Developing strong test-taking habits, including pacing and checking work
Our overall goal remains to ensure Valerie feels confident and fully prepared for both the reading and math STAAR exams.
For the remainder of the semester, our plan includes continued practice with STAAR-style questions in both subjects, targeted skill review, and reinforcement of test-taking strategies to improve accuracy and efficiency.
Based on Valerieâ€™s progress, I recommend we continue with two 60-minute session per week through June 2026 to maintain consistent preparation and support leading up to the exams.
Please let me know if there are any schedule updates or additional goals you would like us to focus on. I look forward to continuing to support Valerieâ€™s success.
Best regards,
Madia B.
madia.banda@revolutionprep.com
+17043527601</t>
  </si>
  <si>
    <t>Greetings all,
I know this time of year is busy, and I appreciate you taking the time to review this email. As we approach the end of the semester, I wanted to share an update on Victoriaâ€™s progress and outline our plan leading into her math final exam.
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
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
Our current short-term goals for Victoria include:
* Strengthening understanding and accuracy with fraction operations
* Reviewing key concepts likely to appear on the final exam
* Improving confidence with multi-step problem-solving
* Developing effective test-taking strategies, including checking work and managing time
Our overall goal remains to ensure Victoria feels confident and well-prepared for her math final exam.
For the remainder of the semester, our plan includes targeted review of key topics, continued practice with fraction-based problems, and working through final exam-style questions. We will also focus on test-taking strategies such as pacing, careful reading, and verifying answers.
Based on Victoriaâ€™s progress, I recommend we continue with two 60-minute session per week through the date of her final exam. This consistency will help reinforce key concepts and provide the structured review needed for success.
Please let me know if there are any schedule updates or additional topics you would like us to prioritize before the exam. I look forward to continuing to support Victoriaâ€™s success.
Best regards,
Madia B.
madia.banda@revolutionprep.com
+17043527601</t>
  </si>
  <si>
    <t>Greetings all,
I know this time of year is busy, and I appreciate you taking the time to review this email. As we continue the semester and prepare for the Georgia Milestones assessment, I wanted to share an update on Justinâ€™s progress and outline our plan moving forward.
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
Justin is also strengthening his understanding of key areas such as fractions, decimals, and word problems. He is becoming more consistent in applying strategies to solve problems and is beginning to check his work more carefully, which is helping reduce errors.
Our current short-term goals for Justin include:
* Strengthening understanding of key 5th grade math concepts (fractions, decimals, and multi-step problems)
* Improving accuracy and efficiency when solving test-style questions
* Building confidence with problem-solving strategies
* Developing strong test-taking habits, including pacing and checking work
Our overall goal remains to ensure Justin feels confident and well-prepared for the Georgia Milestones math assessment.
For the remainder of the semester, our plan includes continued practice with Georgia Milestones-style questions, targeted review of key concepts, and reinforcement of test-taking strategies to improve both accuracy and efficiency.
Based on Justinâ€™s progress, I recommend we continue with one 60-minute session per week through the testing period. This consistency will help reinforce key skills and support steady progress leading into the exam.
Please let me know if there are any schedule updates or additional goals you would like us to focus on. I look forward to continuing to support Justinâ€™s success.
Best regards,
Madia B.
madia.banda@revolutionprep.com
+17043527601</t>
  </si>
  <si>
    <t>Lilli Gray</t>
  </si>
  <si>
    <t>Greetings all,
I know this time of year is busy, and I appreciate you taking the time to review this email. As we continue the semester, I wanted to share an update on Lilliâ€™s progress and outline our plan moving forward.
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
Lilli is also developing stronger problem-solving skills, particularly with multi-step problems that involve multiple measurements. She is beginning to organize her work more clearly and is showing improvement in checking her answers for accuracy.
Our current short-term goals for Lilli include:
* Strengthening understanding of area formulas for a variety of 2D shapes
* Improving accuracy when calculating volume of 3D figures
* Building confidence in distinguishing between area and volume problems
* Developing stronger organization and problem-solving strategies
Our overall goal remains to build a strong foundation in geometry so Lilli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Lilliâ€™s progress, I recommend we continue with two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Lilliâ€™s progress.
Best regards,
Madia B.
madia.banda@revolutionprep.com
+17043527601</t>
  </si>
  <si>
    <t>Srihan Gutta</t>
  </si>
  <si>
    <t>Dear Jayasree,
I wanted to share an update on Srihan's PSAT prep and outline my recommendation moving forward, including summer.
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
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
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
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
If you'd like to continue working together on these goals, you can redeem more credits through your Bright Horizons portal. After you redeem your credits, you will receive an email from Revolution Prep to add the hours to the account.
Please let me know if you have any questions. I'd also be happy to schedule a phone or Zoom call if that would be helpful.
Best regards,
Zach M.
zach.mcfatridge@revolutionprep.com
+17572987511</t>
  </si>
  <si>
    <t>Marcus Zhang</t>
  </si>
  <si>
    <t>Dear Zhe,
I hope you are having a great spring. Itâ€™s been great working with you and Marcus over the past couple of weeks. I wanted to reach out with a quick overview of the program so far and where itâ€™s headed.
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Based on Marcus's goals, I recommend we continue with our two 60-minute classes per week through the school year. We will continue to review the academic English connected to the most current concepts from class to stay ahead of the fast pace of the courses and prepare for finals.
Please let me know if you have any questions or if there are any adjustments you would like to make to our plan. Iâ€™m happy to schedule a time to talk by phone if that would be helpful. I look forward to supporting Marcus in his continued academic journey.
Best regards,
Cheyanne J.
cheyanne.jones@revolutionprep.com
+17193935674</t>
  </si>
  <si>
    <t>Hello,
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"I don't know" and, after a few seconds of silence, was able to craft a plan. Many of these question types are multi-step, so students shouldn't expect to answer them without doing a bit of planning and work.
In our next meeting, we will navigate a solid testing plan for a full-length exam. Please let me know if you have any questions! Thanks! Ash
Ashley S.
ashley.scorsone@revolutionprep.com
+19543031288</t>
  </si>
  <si>
    <t>Lexi Hicks</t>
  </si>
  <si>
    <t>Dear Hicks family,
I hope you are having a great spring. Itâ€™s been great working with you and Lexi over the past couple of weeks. I wanted to reach out with a quick overview of the program so far and where itâ€™s headed.
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
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
If you'd like to continue working together on achieving these goals, you can easily use this link to add the hours to your account today: https://my.revolutionprep.com/s/LrwHoiLZWJ.
Please let me know if you have any questions or if there are any adjustments you would like to make to our plan. Iâ€™m happy to schedule a time to talk by phone if that would be helpful. I look forward to supporting Lexi in her continued academic journey.
Best regards,
Cheyanne J.
cheyanne.jones@revolutionprep.com
+17193935674</t>
  </si>
  <si>
    <t>Gaille Saelim</t>
  </si>
  <si>
    <t>Good evening, Gaille and co.! I wanted to update you on Gaille's progress.
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Of everything that we've done, the only clear areas that still need work are Text Structure and Purpose with poems and some Advanced math questions related to quadratics. We will aim to develop those skills more thoroughly in our upcoming sessions.
Please let me know if you have any questions about or progress or plan. I am reliably available by text or email, and also by phone or Zoom if needed.
Have a good weekend!
Eddie C.
eddie.cayia@revolutionprep.com
+18037278636</t>
  </si>
  <si>
    <t>Dear Sandra,
I hope you are having a great spring. Itâ€™s been great working with you and Harris over the past couple of months. I wanted to reach out with a quick overview of the program so far and where itâ€™s headed.
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
Based on Harris's goals, I recommend we continue with our one 60-minute class per week through the school year. We will continue to discuss strategies for sustained attention, emotional regulation, working memory, planning, and organization.
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https://my.revolutionprep.com/s/QrTjhKwcW5.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</si>
  <si>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Marcus Ho</t>
  </si>
  <si>
    <t>Dear Lorna,
I hope you are having a great week. It has been great working with Marcus over the past several months, and I wanted to send an update on his progress in Geometry and my recommendation for the remainder of the school year and the summer.
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
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
Based on Marcus's progress, I recommend that we lock in one 60-minute session per week through the end of the school year. That time will allow us to reinforce key Geometry concepts, review any areas that still need tightening, and make sure he closes out the year on solid footing.
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
Since Marcus is currently out of credits, if you would like to continue working together on these goals, you can redeem more credits through your Bright Horizons portal. After you redeem the credits, Revolution Prep will send an email to add the hours to the account.
Please let me know if you would like to discuss this recommendation by phone or Zoom. I would be happy to talk through the plan and help determine the best summer schedule for Marcus.
Best regards,
Zach M.
zach.mcfatridge@revolutionprep.com
+17572987511</t>
  </si>
  <si>
    <t>Corvin Bridge</t>
  </si>
  <si>
    <t>Dear Kristen,
I hope you are having a great week. It has been a pleasure working with Corvin over the past several months, and I wanted to send along an update on his progress and my recommendation for the rest of the school year and the summer.
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
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
Best regards,
Zach M.
zach.mcfatridge@revolutionprep.com
+17572987511</t>
  </si>
  <si>
    <t>Good evening, Boshuo and co.! I wanted to update you on Boshuo's progress.
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
Our current pace of 1 hourly session per week seems to be adequate. As the test date draws closer, we may want to increase this to two hours per week, depending on how much progress we make between now and then.
Please let me know if you have any questions about our progress or plan. I am reliably available by text or email, but also by phone or a quick conversation on Zoom, of course!
Have a good weekend!
Eddie C.
eddie.cayia@revolutionprep.com
+18037278636</t>
  </si>
  <si>
    <t>Dear Samatha,
I hope you are having a great week. It has been wonderful working with Ridhi over the past couple of months, and I wanted to share an update on her progress and where I recommend we focus next.
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
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
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
If you'd like to continue working together on these goals, you can redeem more credits through your Bright Horizons portal. After you redeem your credits, you will receive an email from Revolution Prep to add the hours to your account.
Please let me know if you have any questions. I'd be happy to schedule a phone or Zoom call if it would be helpful to talk through Ridhi's progress and summer plan in more detail.
Best,
Zach M.
zach.mcfatridge@revolutionprep.com
+17572987511</t>
  </si>
  <si>
    <t>Dixon Mcneill</t>
  </si>
  <si>
    <t>Dear Jeff,
I wanted to share an update on Dixon's SAT progress and outline the plan I recommend as we head into the May and June test dates and beyond.
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
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
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
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
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
I've included Christina Brownell here as well so we can coordinate the additional June and summer hours. Please let me know if you have any questions or if you would like to schedule a quick phone or Zoom call to talk through the plan in more detail.
Best regards,
Zach M.
zach.mcfatridge@revolutionprep.com
+17572987511</t>
  </si>
  <si>
    <t>Dear Nicole,
I wanted to share an update on Isabel's progress and outline my recommendation for the coming weeks and the summer.
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
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
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
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
Please let me know if you would like to schedule a phone or Zoom call to talk through this plan in more detail. I'm excited about Isabel's progress so far, and I'm confident that a more aggressive homework and summer plan will give her the best path toward her goal.
Best regards,
Zach M.
zach.mcfatridge@revolutionprep.com
+17572987511</t>
  </si>
  <si>
    <t>John Finney</t>
  </si>
  <si>
    <t>Dear John and Rebecca,
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
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
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
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
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
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
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
Looking ahead, if John's May SAT results aren't where he'd like them to be on the Math front, I strongly recommend we continue working together for either the August 15th or 22nd SAT. Thereby avoiding time competition with school or school extracurriculars and events. 
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
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
I'd love to discuss this further and answer any questions you might have. Please feel free to schedule a Zoom or phone call at your convenienceâ€”I'm happy to elaborate on any of these points or discuss the best path forward for John's continued preparation.
Warm regards
Kristen Luigart, M.Ed., M.A.
kristen.luigart@revolutionprep.com
+13018205071</t>
  </si>
  <si>
    <t>Sai Patel</t>
  </si>
  <si>
    <t>Hi Archna and Sai,
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
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
Please feel free to reach out if you have any questions! See you in session this Sunday!
Lisa B.
lisa.bartle@revolutionprep.com
+19282273668</t>
  </si>
  <si>
    <t>Dear Robin,
I wanted to reach out with an update on Luke's SAT preparation as we approach the May 2nd test date. Luke is one of my favorite students for his sheer intelligence and enthusiasm, but this last session raised concerns.
First, I completely understand that the end of the school year is incredibly busy, and I know lacrosse has a demanding and unpredictable schedule. But Luke has consistently shown strong dedication to his test prep, which is why I'm writing about where we currently stand.
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He told me in session that heâ€™d intended to complete the Reading/English modules that day before class but had fallen asleep and just woke in time to make our session. 
While I've had him pivot to complete the Reading section from that test (12SD) for efficiency, this situation is particularly concerning for two reasons. 
One:  Reading has been our primary focus over our recent sessions, and I was hoping to use the test to  gauge whether Lukeâ€™s successfully applying the strategies we've been working on and how they are affecting his score.
And, Two: At this stage, Luke has yet to have completed a full Digital SAT in one sitting. He has constantly done the sections separately with time, usually days, between.
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
Regarding the Math sections Luke submitted, he continues to struggle with slowing down and properly using the MAPS strategy we have learnedâ€”specifically the "Mark" portion of closely noting what information the question gives us to work with. This rushing cost him at least 40 points on avoidable mistakes (but probably closer to 80 when the geometry problems are considered). 
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
We currently have no further sessions on the calendar. However, given all of this,  I strongly recommend we schedule at least one, hour-long session per week (if not 2) between now and the test. This would allow us to:
- Review his complete practice test results once finished
- Address any new Reading/English issues that emerge from the results
- Work on Constants and Geometry
- Drill proper pacing and strategy application further
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
Best regards,
Kristen Luigart, M.Ed., M.A.
P.S. - As usual, I have included a short video below that I would like you to watch. The video covers some key highlights from our session this week and Lukeâ€™s homework.Â 
kristen.luigart@revolutionprep.com
+13018205071</t>
  </si>
  <si>
    <t>Kaylee Park</t>
  </si>
  <si>
    <t>Dear Ji Youn,
I hope you are having a great Spring! Itâ€™s been great working with you and Kaylee over the past couple of months. I wanted to touch base to share some of the progress weâ€™ve made so far and share my thoughts on the plan moving forward.
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
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
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
Please let me know if you have any questions or if there are any adjustments you would like to make to our plan. Iâ€™m happy to schedule a time to talk by phone if that would be helpful. I look forward to supporting Kaylee in her continued academic journey.
Best regards,
Christelle R.
christelle.rocha@revolutionprep.com
+13233883364</t>
  </si>
  <si>
    <t>Dear Team Jaidan,
I hope you are having a great spring! Itâ€™s been great working with you and Jaidan over the past couple of months. I wanted to touch base to share some of the progress weâ€™ve made so far and share my thoughts on the plan moving forward as we look toward ending the semester strong.
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</si>
  <si>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John Van Rooy</t>
  </si>
  <si>
    <t>Hi John and Joseph,
I hope you are having a great spring season. Itâ€™s been great working with you and John over the past couple of months. I wanted to touch base to share some of the progress weâ€™ve made so far and share my thoughts on the plan moving forward.
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
This consistent improvement has been evident in his strong ACT composite score of 28, with standout section scores in English (32) and Reading (30), as well as his willingness to retake and improve his school math assessments.
Based on Johnâ€™s goals, I recommend maintaining our current weekly pace through his next ACT test date. This will allow us to stay focused on targeted math improvement while also helping out for academics when necessary.
.
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
Please let me know if you have any questions or would like to discuss Johnâ€™s progress in more detail. I look forward to continuing our work together.
Best,
Nicholas U.
nicholas.ulfik@revolutionprep.com
+19712582791</t>
  </si>
  <si>
    <t>Pilar Morgan</t>
  </si>
  <si>
    <t>Dear Team Pilar,
I hope you are having a great spring. Itâ€™s been great working with you and Pilar over the past couple of months. I wanted to touch base to share some of the progress weâ€™ve made so far during our March and April sessions, and share my thoughts on the plan moving forward.
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
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
Please let me know if you have any questions or if there are any adjustments you would like to make to our plan. Iâ€™m happy to schedule a time to talk by phone if that would be helpful. I look forward to supporting Pilar in her continued academic journey.
Best regards,
Bryant S.
bryant.salinas@revolutionprep.com
+15624448241</t>
  </si>
  <si>
    <t>Tyler Lorenc</t>
  </si>
  <si>
    <t>Dear Fannie,
Itâ€™s been great working with you and Tyler over the past couple of months. As we prepare for Tyler's upcoming test, I wanted to share some updates and information about what to expect.
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
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
I am looking forward to hearing how Tyler performs on this test. Looking ahead, I recommend continuing with our currently scheduled sessions, and making sure Tyler sets aside some time to study on his own before the test.
Please let me know if you have any questions or if there are any adjustments you would like to make to our plan. Iâ€™m also able to schedule a time to talk by phone if that would be helpful. I am happy to support Tyler in his continued academic journey.
Best regards,
John L.
john.licitra@revolutionprep.com
+14144652710</t>
  </si>
  <si>
    <t>Caleb Yoo</t>
  </si>
  <si>
    <t>Dear Hyun,
I hope you are having a great spring. Itâ€™s been great working with you and Caleb over the past couple of months! I wanted to touch base to share some of the progress weâ€™ve made so far, and to share my thoughts on the plan moving forward.
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
Our current short-term goals for Caleb include covering more SAT reading topics. The overall goal remains for him to score highly, ideally in the 1500s. Based on Caleb's progress, I recommend continuing with our pace of about 2 hours per week as we approach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</si>
  <si>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Dear Xianghong,
I hope you are having a great spring. Itâ€™s been great working with you and Brandon over the past couple of months! I wanted to touch base to share some of the progress weâ€™ve made so far, and to share my thoughts on the plan moving forward.
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
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John L.
john.licitra@revolutionprep.com
+14144652710</t>
  </si>
  <si>
    <t>Khloe Chan</t>
  </si>
  <si>
    <t>Dear Janet,
I hope you are having a great Spring! Itâ€™s been great working with you and Khloe over the past couple of months. I wanted to touch base to share some of the progress weâ€™ve made and my thoughts on the plan moving forward.
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
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
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"it's easy!"
Based on Khloe's progress, I recommend we continue with our one 60 minute classes per week.
Please let me know if you have any questions or if there are any adjustments you would like to make to our plan. Iâ€™m happy to schedule a time to talk by phone if that would be helpful. I look forward to supporting Khloe in her continued academic journey.
Best regards,
Christelle R.
christelle.rocha@revolutionprep.com
+13233883364</t>
  </si>
  <si>
    <t>Aine Nguyen</t>
  </si>
  <si>
    <t>Hi Aine and Lisa,
I hope you are having a great spring season. Itâ€™s been great working with you and Aine over the past couple of months. I wanted to touch base to share some of the progress weâ€™ve made so far and share my thoughts on the plan moving forward.
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Additionally, Aine has demonstrated a better understanding of key historical concepts such as Jim Crow laws, racial segregation, and the influence of Enlightenment ideas on natural rights. 
Since Aine is achieving her current goals, I recommend we continue with our one 60-minute session per week through the end of the school year to maintain this strong momentum and ensure continued progress.
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Please feel free to reach out if you have any questions or would like to discuss Aineâ€™s progress in more detail. I look forward to continuing our work together.
Best regards,
Nicholas U.
nicholas.ulfik@revolutionprep.com
+19712582791</t>
  </si>
  <si>
    <t>Oreoluwa Williams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</si>
</sst>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s>
  <cellStyleXfs count="1">
    <xf numFmtId="0" fontId="0" fillId="0" borderId="0"/>
  </cellStyleXfs>
  <cellXfs count="54">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2"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2"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2"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2"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2"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2"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4" fillId="0" borderId="0" xfId="0" applyFont="1" applyAlignment="1">
      <alignment horizontal="center"/>
    </xf>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59"/>
  <sheetViews>
    <sheetView workbookViewId="0">
      <pane ySplit="1" topLeftCell="A2414" activePane="bottomLeft" state="frozen"/>
      <selection pane="bottomLeft" activeCell="D2438" sqref="D2438"/>
    </sheetView>
  </sheetViews>
  <sheetFormatPr baseColWidth="10" defaultColWidth="8.83203125" defaultRowHeight="15" x14ac:dyDescent="0.2"/>
  <cols>
    <col min="1" max="2" width="26.33203125" style="9" customWidth="1"/>
    <col min="3" max="7" width="19.33203125" style="12" customWidth="1"/>
    <col min="8" max="9" width="19.33203125" style="9" customWidth="1"/>
    <col min="10" max="10" width="13.33203125" style="14" bestFit="1" customWidth="1"/>
    <col min="11" max="13" width="19.33203125" customWidth="1"/>
  </cols>
  <sheetData>
    <row r="1" spans="1:13" ht="64" x14ac:dyDescent="0.2">
      <c r="A1" s="8" t="s">
        <v>0</v>
      </c>
      <c r="B1" s="8" t="s">
        <v>1</v>
      </c>
      <c r="C1" s="48" t="s">
        <v>2</v>
      </c>
      <c r="D1" s="48" t="s">
        <v>3</v>
      </c>
      <c r="E1" s="48" t="s">
        <v>4</v>
      </c>
      <c r="F1" s="48" t="s">
        <v>5</v>
      </c>
      <c r="G1" s="48" t="s">
        <v>6</v>
      </c>
      <c r="H1" s="8" t="s">
        <v>7</v>
      </c>
      <c r="I1" s="8" t="s">
        <v>8</v>
      </c>
      <c r="J1" s="41" t="s">
        <v>9</v>
      </c>
      <c r="K1" s="1" t="s">
        <v>10</v>
      </c>
      <c r="L1" s="1" t="s">
        <v>11</v>
      </c>
      <c r="M1" s="1" t="s">
        <v>12</v>
      </c>
    </row>
    <row r="2" spans="1:13" x14ac:dyDescent="0.2">
      <c r="A2" s="9" t="s">
        <v>13</v>
      </c>
      <c r="B2" s="9" t="s">
        <v>14</v>
      </c>
      <c r="C2" s="12">
        <v>1.2812999999999899</v>
      </c>
      <c r="D2" s="12">
        <v>1.1601999999999999</v>
      </c>
      <c r="E2" s="12">
        <v>1</v>
      </c>
      <c r="F2" s="12">
        <v>1</v>
      </c>
      <c r="G2" s="12">
        <v>0.90909090909090895</v>
      </c>
      <c r="H2" s="9">
        <v>3</v>
      </c>
      <c r="I2" s="10" t="s">
        <v>15</v>
      </c>
      <c r="J2" s="12">
        <v>0.5</v>
      </c>
      <c r="K2" t="e">
        <f>VLOOKUP(A2,MasterTutor!A:D,4,FALSE)</f>
        <v>#N/A</v>
      </c>
      <c r="L2" t="e">
        <f>VLOOKUP(A2,MasterTutor!A:D,3,FALSE)</f>
        <v>#N/A</v>
      </c>
      <c r="M2" t="e">
        <f>VLOOKUP(A2,MasterTutor!A:D,2,FALSE)</f>
        <v>#N/A</v>
      </c>
    </row>
    <row r="3" spans="1:13" x14ac:dyDescent="0.2">
      <c r="A3" s="9" t="s">
        <v>13</v>
      </c>
      <c r="B3" s="9" t="s">
        <v>16</v>
      </c>
      <c r="C3" s="12">
        <v>0.76</v>
      </c>
      <c r="D3" s="12">
        <v>0.78</v>
      </c>
      <c r="E3" s="12">
        <v>1</v>
      </c>
      <c r="F3" s="12">
        <v>1</v>
      </c>
      <c r="G3" s="12">
        <v>0.91</v>
      </c>
      <c r="H3" s="9">
        <v>1</v>
      </c>
      <c r="I3" s="13"/>
      <c r="J3" s="12"/>
      <c r="K3" t="e">
        <f>VLOOKUP(A3,MasterTutor!A:D,4,FALSE)</f>
        <v>#N/A</v>
      </c>
      <c r="L3" t="e">
        <f>VLOOKUP(A3,MasterTutor!A:D,3,FALSE)</f>
        <v>#N/A</v>
      </c>
      <c r="M3" t="e">
        <f>VLOOKUP(A3,MasterTutor!A:D,2,FALSE)</f>
        <v>#N/A</v>
      </c>
    </row>
    <row r="4" spans="1:13" x14ac:dyDescent="0.2">
      <c r="A4" s="9" t="s">
        <v>13</v>
      </c>
      <c r="B4" s="9" t="s">
        <v>17</v>
      </c>
      <c r="C4" s="12">
        <v>0.74</v>
      </c>
      <c r="D4" s="12">
        <v>0.9</v>
      </c>
      <c r="E4" s="12">
        <v>0.99</v>
      </c>
      <c r="F4" s="12">
        <v>1</v>
      </c>
      <c r="G4" s="12">
        <v>1</v>
      </c>
      <c r="H4" s="9">
        <v>10</v>
      </c>
      <c r="I4" s="10">
        <v>1</v>
      </c>
      <c r="J4" s="12">
        <f>I4</f>
        <v>1</v>
      </c>
      <c r="K4" t="e">
        <f>VLOOKUP(A4,MasterTutor!A:D,4,FALSE)</f>
        <v>#N/A</v>
      </c>
      <c r="L4" t="e">
        <f>VLOOKUP(A4,MasterTutor!A:D,3,FALSE)</f>
        <v>#N/A</v>
      </c>
      <c r="M4" t="e">
        <f>VLOOKUP(A4,MasterTutor!A:D,2,FALSE)</f>
        <v>#N/A</v>
      </c>
    </row>
    <row r="5" spans="1:13" x14ac:dyDescent="0.2">
      <c r="A5" s="9" t="s">
        <v>13</v>
      </c>
      <c r="B5" s="9" t="s">
        <v>18</v>
      </c>
      <c r="C5" s="12">
        <v>0.5</v>
      </c>
      <c r="D5" s="12">
        <v>0.81</v>
      </c>
      <c r="E5" s="12">
        <v>1</v>
      </c>
      <c r="F5" s="12">
        <v>0.93</v>
      </c>
      <c r="G5" s="12">
        <v>0.7</v>
      </c>
      <c r="H5" s="9">
        <v>2</v>
      </c>
      <c r="I5" s="10" t="s">
        <v>19</v>
      </c>
      <c r="J5" s="12">
        <v>0.67</v>
      </c>
      <c r="K5" t="e">
        <f>VLOOKUP(A5,MasterTutor!A:D,4,FALSE)</f>
        <v>#N/A</v>
      </c>
      <c r="L5" t="e">
        <f>VLOOKUP(A5,MasterTutor!A:D,3,FALSE)</f>
        <v>#N/A</v>
      </c>
      <c r="M5" t="e">
        <f>VLOOKUP(A5,MasterTutor!A:D,2,FALSE)</f>
        <v>#N/A</v>
      </c>
    </row>
    <row r="6" spans="1:13" x14ac:dyDescent="0.2">
      <c r="A6" s="9" t="s">
        <v>13</v>
      </c>
      <c r="B6" s="9" t="s">
        <v>20</v>
      </c>
      <c r="C6" s="12">
        <v>0.48</v>
      </c>
      <c r="D6" s="12">
        <v>0.5</v>
      </c>
      <c r="E6" s="12">
        <v>1</v>
      </c>
      <c r="F6" s="12">
        <v>1</v>
      </c>
      <c r="G6" s="12">
        <v>0.71</v>
      </c>
      <c r="H6" s="9">
        <v>3</v>
      </c>
      <c r="I6" s="10">
        <v>1</v>
      </c>
      <c r="J6" s="12">
        <f>I6</f>
        <v>1</v>
      </c>
      <c r="K6" t="e">
        <f>VLOOKUP(A6,MasterTutor!A:D,4,FALSE)</f>
        <v>#N/A</v>
      </c>
      <c r="L6" t="e">
        <f>VLOOKUP(A6,MasterTutor!A:D,3,FALSE)</f>
        <v>#N/A</v>
      </c>
      <c r="M6" t="e">
        <f>VLOOKUP(A6,MasterTutor!A:D,2,FALSE)</f>
        <v>#N/A</v>
      </c>
    </row>
    <row r="7" spans="1:13" x14ac:dyDescent="0.2">
      <c r="A7" s="9" t="s">
        <v>13</v>
      </c>
      <c r="B7" s="9" t="s">
        <v>21</v>
      </c>
      <c r="C7" s="12">
        <v>1.2</v>
      </c>
      <c r="D7" s="12">
        <v>1.24</v>
      </c>
      <c r="E7" s="12">
        <v>1</v>
      </c>
      <c r="F7" s="12">
        <v>1</v>
      </c>
      <c r="G7" s="12">
        <v>1</v>
      </c>
      <c r="H7" s="9">
        <v>4</v>
      </c>
      <c r="J7" s="12"/>
      <c r="K7" t="e">
        <f>VLOOKUP(A7,MasterTutor!A:D,4,FALSE)</f>
        <v>#N/A</v>
      </c>
      <c r="L7" t="e">
        <f>VLOOKUP(A7,MasterTutor!A:D,3,FALSE)</f>
        <v>#N/A</v>
      </c>
      <c r="M7" t="e">
        <f>VLOOKUP(A7,MasterTutor!A:D,2,FALSE)</f>
        <v>#N/A</v>
      </c>
    </row>
    <row r="8" spans="1:13" x14ac:dyDescent="0.2">
      <c r="A8" s="9" t="s">
        <v>13</v>
      </c>
      <c r="B8" s="9" t="s">
        <v>22</v>
      </c>
      <c r="C8" s="12">
        <v>1.06</v>
      </c>
      <c r="D8" s="12">
        <v>1.1000000000000001</v>
      </c>
      <c r="E8" s="12">
        <v>1</v>
      </c>
      <c r="F8" s="12">
        <v>0.97</v>
      </c>
      <c r="G8" s="12">
        <v>0.82</v>
      </c>
      <c r="H8" s="9">
        <v>6</v>
      </c>
      <c r="I8" s="10" t="s">
        <v>23</v>
      </c>
      <c r="J8" s="12">
        <v>1</v>
      </c>
      <c r="K8" t="e">
        <f>VLOOKUP(A8,MasterTutor!A:D,4,FALSE)</f>
        <v>#N/A</v>
      </c>
      <c r="L8" t="e">
        <f>VLOOKUP(A8,MasterTutor!A:D,3,FALSE)</f>
        <v>#N/A</v>
      </c>
      <c r="M8" t="e">
        <f>VLOOKUP(A8,MasterTutor!A:D,2,FALSE)</f>
        <v>#N/A</v>
      </c>
    </row>
    <row r="9" spans="1:13" x14ac:dyDescent="0.2">
      <c r="A9" s="9" t="s">
        <v>24</v>
      </c>
      <c r="B9" s="9" t="s">
        <v>14</v>
      </c>
      <c r="C9" s="12">
        <v>1.0916999999999999</v>
      </c>
      <c r="D9" s="12">
        <v>1.1117999999999999</v>
      </c>
      <c r="E9" s="12">
        <v>0.99259259259259203</v>
      </c>
      <c r="F9" s="12">
        <v>0.97916666666666596</v>
      </c>
      <c r="G9" s="12">
        <v>0.96153846153846101</v>
      </c>
      <c r="H9" s="9">
        <v>14</v>
      </c>
      <c r="I9" s="10" t="s">
        <v>25</v>
      </c>
      <c r="J9" s="12">
        <v>0.6</v>
      </c>
      <c r="K9" t="str">
        <f>VLOOKUP(A9,MasterTutor!A:D,4,FALSE)</f>
        <v>Advanced</v>
      </c>
      <c r="L9" t="str">
        <f>VLOOKUP(A9,MasterTutor!A:D,3,FALSE)</f>
        <v>Professional</v>
      </c>
      <c r="M9" t="str">
        <f>VLOOKUP(A9,MasterTutor!A:D,2,FALSE)</f>
        <v>Ian Plamondon</v>
      </c>
    </row>
    <row r="10" spans="1:13" x14ac:dyDescent="0.2">
      <c r="A10" s="9" t="s">
        <v>24</v>
      </c>
      <c r="B10" s="9" t="s">
        <v>16</v>
      </c>
      <c r="C10" s="12">
        <v>0.93</v>
      </c>
      <c r="D10" s="12">
        <v>0.96</v>
      </c>
      <c r="E10" s="12">
        <v>0.99</v>
      </c>
      <c r="F10" s="12">
        <v>0.97</v>
      </c>
      <c r="G10" s="12">
        <v>0.76</v>
      </c>
      <c r="H10" s="9">
        <v>11</v>
      </c>
      <c r="I10" s="13">
        <v>45664</v>
      </c>
      <c r="J10" s="12">
        <v>1.4285714285714286E-3</v>
      </c>
      <c r="K10" t="str">
        <f>VLOOKUP(A10,MasterTutor!A:D,4,FALSE)</f>
        <v>Advanced</v>
      </c>
      <c r="L10" t="str">
        <f>VLOOKUP(A10,MasterTutor!A:D,3,FALSE)</f>
        <v>Professional</v>
      </c>
      <c r="M10" t="str">
        <f>VLOOKUP(A10,MasterTutor!A:D,2,FALSE)</f>
        <v>Ian Plamondon</v>
      </c>
    </row>
    <row r="11" spans="1:13" x14ac:dyDescent="0.2">
      <c r="A11" s="9" t="s">
        <v>24</v>
      </c>
      <c r="B11" s="9" t="s">
        <v>257</v>
      </c>
      <c r="C11" s="12">
        <v>0.98</v>
      </c>
      <c r="D11" s="12">
        <v>0.98</v>
      </c>
      <c r="E11" s="12">
        <v>1</v>
      </c>
      <c r="F11" s="12">
        <v>0.95</v>
      </c>
      <c r="G11" s="12">
        <v>0.9</v>
      </c>
      <c r="H11" s="9">
        <v>19</v>
      </c>
      <c r="I11" s="10"/>
      <c r="J11" s="12"/>
      <c r="K11" t="str">
        <f>VLOOKUP(A11,MasterTutor!A:D,4,FALSE)</f>
        <v>Advanced</v>
      </c>
      <c r="L11" t="str">
        <f>VLOOKUP(A11,MasterTutor!A:D,3,FALSE)</f>
        <v>Professional</v>
      </c>
      <c r="M11" t="str">
        <f>VLOOKUP(A11,MasterTutor!A:D,2,FALSE)</f>
        <v>Ian Plamondon</v>
      </c>
    </row>
    <row r="12" spans="1:13" x14ac:dyDescent="0.2">
      <c r="A12" s="9" t="s">
        <v>24</v>
      </c>
      <c r="B12" s="9" t="s">
        <v>29</v>
      </c>
      <c r="C12" s="12">
        <v>0.89580000000000004</v>
      </c>
      <c r="D12" s="12">
        <v>0.90300000000000002</v>
      </c>
      <c r="E12" s="12">
        <v>1</v>
      </c>
      <c r="F12" s="12">
        <v>0.96103896099999997</v>
      </c>
      <c r="G12" s="12">
        <v>0.95238095199999995</v>
      </c>
      <c r="H12" s="9">
        <v>16</v>
      </c>
      <c r="I12" s="10">
        <v>0.8</v>
      </c>
      <c r="J12" s="12">
        <f>I12</f>
        <v>0.8</v>
      </c>
      <c r="K12" t="str">
        <f>VLOOKUP(A12,MasterTutor!A:D,4,FALSE)</f>
        <v>Advanced</v>
      </c>
      <c r="L12" t="str">
        <f>VLOOKUP(A12,MasterTutor!A:D,3,FALSE)</f>
        <v>Professional</v>
      </c>
      <c r="M12" t="str">
        <f>VLOOKUP(A12,MasterTutor!A:D,2,FALSE)</f>
        <v>Ian Plamondon</v>
      </c>
    </row>
    <row r="13" spans="1:13" x14ac:dyDescent="0.2">
      <c r="A13" s="9" t="s">
        <v>24</v>
      </c>
      <c r="B13" s="9" t="s">
        <v>17</v>
      </c>
      <c r="C13" s="12">
        <v>0.75</v>
      </c>
      <c r="D13" s="12">
        <v>1.01</v>
      </c>
      <c r="E13" s="12">
        <v>1</v>
      </c>
      <c r="F13" s="12">
        <v>1</v>
      </c>
      <c r="G13" s="12">
        <v>0.9</v>
      </c>
      <c r="H13" s="9">
        <v>2</v>
      </c>
      <c r="I13" s="10" t="s">
        <v>26</v>
      </c>
      <c r="J13" s="12">
        <v>0.5</v>
      </c>
      <c r="K13" t="str">
        <f>VLOOKUP(A13,MasterTutor!A:D,4,FALSE)</f>
        <v>Advanced</v>
      </c>
      <c r="L13" t="str">
        <f>VLOOKUP(A13,MasterTutor!A:D,3,FALSE)</f>
        <v>Professional</v>
      </c>
      <c r="M13" t="str">
        <f>VLOOKUP(A13,MasterTutor!A:D,2,FALSE)</f>
        <v>Ian Plamondon</v>
      </c>
    </row>
    <row r="14" spans="1:13" x14ac:dyDescent="0.2">
      <c r="A14" s="9" t="s">
        <v>24</v>
      </c>
      <c r="B14" s="9" t="s">
        <v>18</v>
      </c>
      <c r="C14" s="12">
        <v>0.62</v>
      </c>
      <c r="D14" s="12">
        <v>0.92</v>
      </c>
      <c r="E14" s="12">
        <v>1</v>
      </c>
      <c r="F14" s="12">
        <v>0.77</v>
      </c>
      <c r="G14" s="12">
        <v>0.64</v>
      </c>
      <c r="H14" s="9">
        <v>2</v>
      </c>
      <c r="I14" s="10">
        <v>0</v>
      </c>
      <c r="J14" s="12">
        <f>I14</f>
        <v>0</v>
      </c>
      <c r="K14" t="str">
        <f>VLOOKUP(A14,MasterTutor!A:D,4,FALSE)</f>
        <v>Advanced</v>
      </c>
      <c r="L14" t="str">
        <f>VLOOKUP(A14,MasterTutor!A:D,3,FALSE)</f>
        <v>Professional</v>
      </c>
      <c r="M14" t="str">
        <f>VLOOKUP(A14,MasterTutor!A:D,2,FALSE)</f>
        <v>Ian Plamondon</v>
      </c>
    </row>
    <row r="15" spans="1:13" x14ac:dyDescent="0.2">
      <c r="A15" s="9" t="s">
        <v>24</v>
      </c>
      <c r="B15" s="9" t="s">
        <v>20</v>
      </c>
      <c r="C15" s="12">
        <v>0.94</v>
      </c>
      <c r="D15" s="12">
        <v>0.98</v>
      </c>
      <c r="E15" s="12">
        <v>0.99</v>
      </c>
      <c r="F15" s="12">
        <v>1</v>
      </c>
      <c r="G15" s="12">
        <v>0.46</v>
      </c>
      <c r="H15" s="9">
        <v>6</v>
      </c>
      <c r="I15" s="10" t="s">
        <v>19</v>
      </c>
      <c r="J15" s="12">
        <v>0.67</v>
      </c>
      <c r="K15" t="str">
        <f>VLOOKUP(A15,MasterTutor!A:D,4,FALSE)</f>
        <v>Advanced</v>
      </c>
      <c r="L15" t="str">
        <f>VLOOKUP(A15,MasterTutor!A:D,3,FALSE)</f>
        <v>Professional</v>
      </c>
      <c r="M15" t="str">
        <f>VLOOKUP(A15,MasterTutor!A:D,2,FALSE)</f>
        <v>Ian Plamondon</v>
      </c>
    </row>
    <row r="16" spans="1:13" x14ac:dyDescent="0.2">
      <c r="A16" s="9" t="s">
        <v>24</v>
      </c>
      <c r="B16" s="9" t="s">
        <v>21</v>
      </c>
      <c r="C16" s="12">
        <v>0.8</v>
      </c>
      <c r="D16" s="12">
        <v>0.97</v>
      </c>
      <c r="E16" s="12">
        <v>1</v>
      </c>
      <c r="F16" s="12">
        <v>0.99</v>
      </c>
      <c r="G16" s="12">
        <v>0.91</v>
      </c>
      <c r="H16" s="9">
        <v>10</v>
      </c>
      <c r="I16" s="10" t="s">
        <v>27</v>
      </c>
      <c r="J16" s="12">
        <v>0.33</v>
      </c>
      <c r="K16" t="str">
        <f>VLOOKUP(A16,MasterTutor!A:D,4,FALSE)</f>
        <v>Advanced</v>
      </c>
      <c r="L16" t="str">
        <f>VLOOKUP(A16,MasterTutor!A:D,3,FALSE)</f>
        <v>Professional</v>
      </c>
      <c r="M16" t="str">
        <f>VLOOKUP(A16,MasterTutor!A:D,2,FALSE)</f>
        <v>Ian Plamondon</v>
      </c>
    </row>
    <row r="17" spans="1:13" x14ac:dyDescent="0.2">
      <c r="A17" s="9" t="s">
        <v>24</v>
      </c>
      <c r="B17" s="9" t="s">
        <v>22</v>
      </c>
      <c r="C17" s="12">
        <v>0.96</v>
      </c>
      <c r="D17" s="12">
        <v>1.01</v>
      </c>
      <c r="E17" s="12">
        <v>0.99</v>
      </c>
      <c r="F17" s="12">
        <v>0.97</v>
      </c>
      <c r="G17" s="12">
        <v>0.74</v>
      </c>
      <c r="H17" s="9">
        <v>13</v>
      </c>
      <c r="I17" s="10" t="s">
        <v>28</v>
      </c>
      <c r="J17" s="12">
        <v>0.67</v>
      </c>
      <c r="K17" t="str">
        <f>VLOOKUP(A17,MasterTutor!A:D,4,FALSE)</f>
        <v>Advanced</v>
      </c>
      <c r="L17" t="str">
        <f>VLOOKUP(A17,MasterTutor!A:D,3,FALSE)</f>
        <v>Professional</v>
      </c>
      <c r="M17" t="str">
        <f>VLOOKUP(A17,MasterTutor!A:D,2,FALSE)</f>
        <v>Ian Plamondon</v>
      </c>
    </row>
    <row r="18" spans="1:13" x14ac:dyDescent="0.2">
      <c r="A18" s="9" t="s">
        <v>30</v>
      </c>
      <c r="B18" s="9" t="s">
        <v>14</v>
      </c>
      <c r="C18" s="12">
        <v>0.968799999999999</v>
      </c>
      <c r="D18" s="12">
        <v>1.5156000000000001</v>
      </c>
      <c r="E18" s="12">
        <v>1</v>
      </c>
      <c r="F18" s="12">
        <v>1</v>
      </c>
      <c r="G18" s="12">
        <v>0.5</v>
      </c>
      <c r="H18" s="9">
        <v>3</v>
      </c>
      <c r="I18" s="10" t="s">
        <v>23</v>
      </c>
      <c r="J18" s="12">
        <v>1</v>
      </c>
      <c r="K18" t="str">
        <f>VLOOKUP(A18,MasterTutor!A:D,4,FALSE)</f>
        <v>Premium</v>
      </c>
      <c r="L18" t="str">
        <f>VLOOKUP(A18,MasterTutor!A:D,3,FALSE)</f>
        <v>Adjunct</v>
      </c>
      <c r="M18" t="str">
        <f>VLOOKUP(A18,MasterTutor!A:D,2,FALSE)</f>
        <v>Ela Cross</v>
      </c>
    </row>
    <row r="19" spans="1:13" x14ac:dyDescent="0.2">
      <c r="A19" s="9" t="s">
        <v>30</v>
      </c>
      <c r="B19" s="9" t="s">
        <v>16</v>
      </c>
      <c r="C19" s="12">
        <v>0.8</v>
      </c>
      <c r="D19" s="12">
        <v>1.54</v>
      </c>
      <c r="E19" s="12">
        <v>1</v>
      </c>
      <c r="F19" s="12">
        <v>0.9</v>
      </c>
      <c r="G19" s="12">
        <v>0.88</v>
      </c>
      <c r="H19" s="9">
        <v>2</v>
      </c>
      <c r="I19" s="13"/>
      <c r="J19" s="12"/>
      <c r="K19" t="str">
        <f>VLOOKUP(A19,MasterTutor!A:D,4,FALSE)</f>
        <v>Premium</v>
      </c>
      <c r="L19" t="str">
        <f>VLOOKUP(A19,MasterTutor!A:D,3,FALSE)</f>
        <v>Adjunct</v>
      </c>
      <c r="M19" t="str">
        <f>VLOOKUP(A19,MasterTutor!A:D,2,FALSE)</f>
        <v>Ela Cross</v>
      </c>
    </row>
    <row r="20" spans="1:13" x14ac:dyDescent="0.2">
      <c r="A20" s="9" t="s">
        <v>30</v>
      </c>
      <c r="B20" s="9" t="s">
        <v>257</v>
      </c>
      <c r="C20" s="12">
        <v>0.35</v>
      </c>
      <c r="D20" s="12">
        <v>1.4</v>
      </c>
      <c r="E20" s="12">
        <v>1</v>
      </c>
      <c r="F20" s="12">
        <v>0.91</v>
      </c>
      <c r="G20" s="12">
        <v>0.67</v>
      </c>
      <c r="H20" s="9">
        <v>0</v>
      </c>
      <c r="I20" s="10"/>
      <c r="J20" s="12"/>
      <c r="K20" t="str">
        <f>VLOOKUP(A20,MasterTutor!A:D,4,FALSE)</f>
        <v>Premium</v>
      </c>
      <c r="L20" t="str">
        <f>VLOOKUP(A20,MasterTutor!A:D,3,FALSE)</f>
        <v>Adjunct</v>
      </c>
      <c r="M20" t="str">
        <f>VLOOKUP(A20,MasterTutor!A:D,2,FALSE)</f>
        <v>Ela Cross</v>
      </c>
    </row>
    <row r="21" spans="1:13" x14ac:dyDescent="0.2">
      <c r="A21" s="9" t="s">
        <v>30</v>
      </c>
      <c r="B21" s="9" t="s">
        <v>29</v>
      </c>
      <c r="C21" s="12">
        <v>0.66669999999999996</v>
      </c>
      <c r="D21" s="12">
        <v>1.4531000000000001</v>
      </c>
      <c r="E21" s="12">
        <v>1</v>
      </c>
      <c r="F21" s="12">
        <v>1</v>
      </c>
      <c r="G21" s="12">
        <v>0</v>
      </c>
      <c r="H21" s="9">
        <v>2</v>
      </c>
      <c r="I21" s="10" t="s">
        <v>32</v>
      </c>
      <c r="J21" s="12">
        <v>0</v>
      </c>
      <c r="K21" t="str">
        <f>VLOOKUP(A21,MasterTutor!A:D,4,FALSE)</f>
        <v>Premium</v>
      </c>
      <c r="L21" t="str">
        <f>VLOOKUP(A21,MasterTutor!A:D,3,FALSE)</f>
        <v>Adjunct</v>
      </c>
      <c r="M21" t="str">
        <f>VLOOKUP(A21,MasterTutor!A:D,2,FALSE)</f>
        <v>Ela Cross</v>
      </c>
    </row>
    <row r="22" spans="1:13" x14ac:dyDescent="0.2">
      <c r="A22" s="9" t="s">
        <v>30</v>
      </c>
      <c r="B22" s="9" t="s">
        <v>17</v>
      </c>
      <c r="C22" s="12">
        <v>0.31</v>
      </c>
      <c r="D22" s="12">
        <v>1</v>
      </c>
      <c r="E22" s="12">
        <v>1</v>
      </c>
      <c r="F22" s="12">
        <v>0.6</v>
      </c>
      <c r="G22" s="12" t="e">
        <v>#N/A</v>
      </c>
      <c r="H22" s="9">
        <v>1</v>
      </c>
      <c r="J22" s="12"/>
      <c r="K22" t="str">
        <f>VLOOKUP(A22,MasterTutor!A:D,4,FALSE)</f>
        <v>Premium</v>
      </c>
      <c r="L22" t="str">
        <f>VLOOKUP(A22,MasterTutor!A:D,3,FALSE)</f>
        <v>Adjunct</v>
      </c>
      <c r="M22" t="str">
        <f>VLOOKUP(A22,MasterTutor!A:D,2,FALSE)</f>
        <v>Ela Cross</v>
      </c>
    </row>
    <row r="23" spans="1:13" x14ac:dyDescent="0.2">
      <c r="A23" s="9" t="s">
        <v>30</v>
      </c>
      <c r="B23" s="9" t="s">
        <v>18</v>
      </c>
      <c r="C23" s="12">
        <v>0</v>
      </c>
      <c r="D23" s="12">
        <v>0.79</v>
      </c>
      <c r="E23" s="12">
        <v>0</v>
      </c>
      <c r="F23" s="12">
        <v>0</v>
      </c>
      <c r="G23" s="12">
        <v>0</v>
      </c>
      <c r="H23" s="9" t="e">
        <v>#N/A</v>
      </c>
      <c r="J23" s="12"/>
      <c r="K23" t="str">
        <f>VLOOKUP(A23,MasterTutor!A:D,4,FALSE)</f>
        <v>Premium</v>
      </c>
      <c r="L23" t="str">
        <f>VLOOKUP(A23,MasterTutor!A:D,3,FALSE)</f>
        <v>Adjunct</v>
      </c>
      <c r="M23" t="str">
        <f>VLOOKUP(A23,MasterTutor!A:D,2,FALSE)</f>
        <v>Ela Cross</v>
      </c>
    </row>
    <row r="24" spans="1:13" x14ac:dyDescent="0.2">
      <c r="A24" s="9" t="s">
        <v>30</v>
      </c>
      <c r="B24" s="9" t="s">
        <v>20</v>
      </c>
      <c r="C24" s="12">
        <v>0</v>
      </c>
      <c r="D24" s="12">
        <v>1</v>
      </c>
      <c r="E24" s="12">
        <v>0</v>
      </c>
      <c r="F24" s="12">
        <v>0</v>
      </c>
      <c r="G24" s="12">
        <v>0</v>
      </c>
      <c r="H24" s="9" t="e">
        <v>#N/A</v>
      </c>
      <c r="J24" s="12"/>
      <c r="K24" t="str">
        <f>VLOOKUP(A24,MasterTutor!A:D,4,FALSE)</f>
        <v>Premium</v>
      </c>
      <c r="L24" t="str">
        <f>VLOOKUP(A24,MasterTutor!A:D,3,FALSE)</f>
        <v>Adjunct</v>
      </c>
      <c r="M24" t="str">
        <f>VLOOKUP(A24,MasterTutor!A:D,2,FALSE)</f>
        <v>Ela Cross</v>
      </c>
    </row>
    <row r="25" spans="1:13" x14ac:dyDescent="0.2">
      <c r="A25" s="9" t="s">
        <v>30</v>
      </c>
      <c r="B25" s="9" t="s">
        <v>21</v>
      </c>
      <c r="C25" s="12">
        <v>0.76</v>
      </c>
      <c r="D25" s="12">
        <v>1.42</v>
      </c>
      <c r="E25" s="12">
        <v>1</v>
      </c>
      <c r="F25" s="12">
        <v>1</v>
      </c>
      <c r="G25" s="12">
        <v>0</v>
      </c>
      <c r="H25" s="9">
        <v>2</v>
      </c>
      <c r="I25" s="10" t="s">
        <v>31</v>
      </c>
      <c r="J25" s="12">
        <v>0.6</v>
      </c>
      <c r="K25" t="str">
        <f>VLOOKUP(A25,MasterTutor!A:D,4,FALSE)</f>
        <v>Premium</v>
      </c>
      <c r="L25" t="str">
        <f>VLOOKUP(A25,MasterTutor!A:D,3,FALSE)</f>
        <v>Adjunct</v>
      </c>
      <c r="M25" t="str">
        <f>VLOOKUP(A25,MasterTutor!A:D,2,FALSE)</f>
        <v>Ela Cross</v>
      </c>
    </row>
    <row r="26" spans="1:13" x14ac:dyDescent="0.2">
      <c r="A26" s="9" t="s">
        <v>30</v>
      </c>
      <c r="B26" s="9" t="s">
        <v>22</v>
      </c>
      <c r="C26" s="12">
        <v>1.1399999999999999</v>
      </c>
      <c r="D26" s="12">
        <v>1.46</v>
      </c>
      <c r="E26" s="12">
        <v>1</v>
      </c>
      <c r="F26" s="12">
        <v>0.73</v>
      </c>
      <c r="G26" s="12">
        <v>0</v>
      </c>
      <c r="H26" s="9">
        <v>3</v>
      </c>
      <c r="I26" s="11"/>
      <c r="J26" s="12"/>
      <c r="K26" t="str">
        <f>VLOOKUP(A26,MasterTutor!A:D,4,FALSE)</f>
        <v>Premium</v>
      </c>
      <c r="L26" t="str">
        <f>VLOOKUP(A26,MasterTutor!A:D,3,FALSE)</f>
        <v>Adjunct</v>
      </c>
      <c r="M26" t="str">
        <f>VLOOKUP(A26,MasterTutor!A:D,2,FALSE)</f>
        <v>Ela Cross</v>
      </c>
    </row>
    <row r="27" spans="1:13" x14ac:dyDescent="0.2">
      <c r="A27" s="9" t="s">
        <v>33</v>
      </c>
      <c r="B27" s="9" t="s">
        <v>14</v>
      </c>
      <c r="C27" s="12">
        <v>0.62570000000000003</v>
      </c>
      <c r="D27" s="12">
        <v>2.2515999999999998</v>
      </c>
      <c r="E27" s="12">
        <v>0.94029850746268595</v>
      </c>
      <c r="F27" s="12">
        <v>0.97619047619047605</v>
      </c>
      <c r="G27" s="12">
        <v>0.75</v>
      </c>
      <c r="H27" s="9">
        <v>1</v>
      </c>
      <c r="I27" s="10" t="s">
        <v>34</v>
      </c>
      <c r="J27" s="12">
        <v>1</v>
      </c>
      <c r="K27" t="str">
        <f>VLOOKUP(A27,MasterTutor!A:D,4,FALSE)</f>
        <v>Premium</v>
      </c>
      <c r="L27" t="str">
        <f>VLOOKUP(A27,MasterTutor!A:D,3,FALSE)</f>
        <v>Professional</v>
      </c>
      <c r="M27" t="str">
        <f>VLOOKUP(A27,MasterTutor!A:D,2,FALSE)</f>
        <v>Ian Plamondon</v>
      </c>
    </row>
    <row r="28" spans="1:13" x14ac:dyDescent="0.2">
      <c r="A28" s="9" t="s">
        <v>33</v>
      </c>
      <c r="B28" s="9" t="s">
        <v>16</v>
      </c>
      <c r="C28" s="12">
        <v>0.7</v>
      </c>
      <c r="D28" s="12">
        <v>1.99</v>
      </c>
      <c r="E28" s="12">
        <v>0.97</v>
      </c>
      <c r="F28" s="12">
        <v>1</v>
      </c>
      <c r="G28" s="12">
        <v>0.71</v>
      </c>
      <c r="H28" s="9">
        <v>5</v>
      </c>
      <c r="I28" s="13">
        <v>45691</v>
      </c>
      <c r="J28" s="12">
        <v>6.6666666666666662E-3</v>
      </c>
      <c r="K28" t="str">
        <f>VLOOKUP(A28,MasterTutor!A:D,4,FALSE)</f>
        <v>Premium</v>
      </c>
      <c r="L28" t="str">
        <f>VLOOKUP(A28,MasterTutor!A:D,3,FALSE)</f>
        <v>Professional</v>
      </c>
      <c r="M28" t="str">
        <f>VLOOKUP(A28,MasterTutor!A:D,2,FALSE)</f>
        <v>Ian Plamondon</v>
      </c>
    </row>
    <row r="29" spans="1:13" x14ac:dyDescent="0.2">
      <c r="A29" s="9" t="s">
        <v>33</v>
      </c>
      <c r="B29" s="9" t="s">
        <v>257</v>
      </c>
      <c r="C29" s="12">
        <v>0.6</v>
      </c>
      <c r="D29" s="12">
        <v>1.82</v>
      </c>
      <c r="E29" s="12">
        <v>1</v>
      </c>
      <c r="F29" s="12">
        <v>0.98</v>
      </c>
      <c r="G29" s="12">
        <v>0.81</v>
      </c>
      <c r="H29" s="9">
        <v>4</v>
      </c>
      <c r="I29" s="10">
        <v>1</v>
      </c>
      <c r="J29" s="12">
        <v>1</v>
      </c>
      <c r="K29" t="str">
        <f>VLOOKUP(A29,MasterTutor!A:D,4,FALSE)</f>
        <v>Premium</v>
      </c>
      <c r="L29" t="str">
        <f>VLOOKUP(A29,MasterTutor!A:D,3,FALSE)</f>
        <v>Professional</v>
      </c>
      <c r="M29" t="str">
        <f>VLOOKUP(A29,MasterTutor!A:D,2,FALSE)</f>
        <v>Ian Plamondon</v>
      </c>
    </row>
    <row r="30" spans="1:13" x14ac:dyDescent="0.2">
      <c r="A30" s="9" t="s">
        <v>33</v>
      </c>
      <c r="B30" s="9" t="s">
        <v>29</v>
      </c>
      <c r="C30" s="12">
        <v>0.375</v>
      </c>
      <c r="D30" s="12">
        <v>2.0707</v>
      </c>
      <c r="E30" s="12">
        <v>0.97368421100000002</v>
      </c>
      <c r="F30" s="12">
        <v>1</v>
      </c>
      <c r="G30" s="12">
        <v>1</v>
      </c>
      <c r="H30" s="9">
        <v>0</v>
      </c>
      <c r="I30" s="10">
        <v>1</v>
      </c>
      <c r="J30" s="12">
        <f>I30</f>
        <v>1</v>
      </c>
      <c r="K30" t="str">
        <f>VLOOKUP(A30,MasterTutor!A:D,4,FALSE)</f>
        <v>Premium</v>
      </c>
      <c r="L30" t="str">
        <f>VLOOKUP(A30,MasterTutor!A:D,3,FALSE)</f>
        <v>Professional</v>
      </c>
      <c r="M30" t="str">
        <f>VLOOKUP(A30,MasterTutor!A:D,2,FALSE)</f>
        <v>Ian Plamondon</v>
      </c>
    </row>
    <row r="31" spans="1:13" x14ac:dyDescent="0.2">
      <c r="A31" s="9" t="s">
        <v>33</v>
      </c>
      <c r="B31" s="9" t="s">
        <v>17</v>
      </c>
      <c r="C31" s="12">
        <v>0.96</v>
      </c>
      <c r="D31" s="12">
        <v>1.65</v>
      </c>
      <c r="E31" s="12">
        <v>0.97</v>
      </c>
      <c r="F31" s="12">
        <v>1</v>
      </c>
      <c r="G31" s="12">
        <v>0.9</v>
      </c>
      <c r="H31" s="9">
        <v>0</v>
      </c>
      <c r="I31" s="10" t="s">
        <v>35</v>
      </c>
      <c r="J31" s="12">
        <v>0.75</v>
      </c>
      <c r="K31" t="str">
        <f>VLOOKUP(A31,MasterTutor!A:D,4,FALSE)</f>
        <v>Premium</v>
      </c>
      <c r="L31" t="str">
        <f>VLOOKUP(A31,MasterTutor!A:D,3,FALSE)</f>
        <v>Professional</v>
      </c>
      <c r="M31" t="str">
        <f>VLOOKUP(A31,MasterTutor!A:D,2,FALSE)</f>
        <v>Ian Plamondon</v>
      </c>
    </row>
    <row r="32" spans="1:13" x14ac:dyDescent="0.2">
      <c r="A32" s="9" t="s">
        <v>33</v>
      </c>
      <c r="B32" s="9" t="s">
        <v>18</v>
      </c>
      <c r="C32" s="12">
        <v>0.52</v>
      </c>
      <c r="D32" s="12">
        <v>1.83</v>
      </c>
      <c r="E32" s="12">
        <v>0.99</v>
      </c>
      <c r="F32" s="12">
        <v>1</v>
      </c>
      <c r="G32" s="12">
        <v>0.77</v>
      </c>
      <c r="H32" s="9">
        <v>2</v>
      </c>
      <c r="I32" s="10">
        <v>1</v>
      </c>
      <c r="J32" s="12">
        <f>I32</f>
        <v>1</v>
      </c>
      <c r="K32" t="str">
        <f>VLOOKUP(A32,MasterTutor!A:D,4,FALSE)</f>
        <v>Premium</v>
      </c>
      <c r="L32" t="str">
        <f>VLOOKUP(A32,MasterTutor!A:D,3,FALSE)</f>
        <v>Professional</v>
      </c>
      <c r="M32" t="str">
        <f>VLOOKUP(A32,MasterTutor!A:D,2,FALSE)</f>
        <v>Ian Plamondon</v>
      </c>
    </row>
    <row r="33" spans="1:13" x14ac:dyDescent="0.2">
      <c r="A33" s="9" t="s">
        <v>33</v>
      </c>
      <c r="B33" s="9" t="s">
        <v>20</v>
      </c>
      <c r="C33" s="12">
        <v>0.82</v>
      </c>
      <c r="D33" s="12">
        <v>1.92</v>
      </c>
      <c r="E33" s="12">
        <v>0.96</v>
      </c>
      <c r="F33" s="12">
        <v>1</v>
      </c>
      <c r="G33" s="12">
        <v>0.56000000000000005</v>
      </c>
      <c r="H33" s="9">
        <v>2</v>
      </c>
      <c r="I33" s="10">
        <v>1</v>
      </c>
      <c r="J33" s="12">
        <f>I33</f>
        <v>1</v>
      </c>
      <c r="K33" t="str">
        <f>VLOOKUP(A33,MasterTutor!A:D,4,FALSE)</f>
        <v>Premium</v>
      </c>
      <c r="L33" t="str">
        <f>VLOOKUP(A33,MasterTutor!A:D,3,FALSE)</f>
        <v>Professional</v>
      </c>
      <c r="M33" t="str">
        <f>VLOOKUP(A33,MasterTutor!A:D,2,FALSE)</f>
        <v>Ian Plamondon</v>
      </c>
    </row>
    <row r="34" spans="1:13" x14ac:dyDescent="0.2">
      <c r="A34" s="9" t="s">
        <v>33</v>
      </c>
      <c r="B34" s="9" t="s">
        <v>21</v>
      </c>
      <c r="C34" s="12">
        <v>0.8</v>
      </c>
      <c r="D34" s="12">
        <v>1.03</v>
      </c>
      <c r="E34" s="12">
        <v>0.99</v>
      </c>
      <c r="F34" s="12">
        <v>1</v>
      </c>
      <c r="G34" s="12">
        <v>0.88</v>
      </c>
      <c r="H34" s="9">
        <v>1</v>
      </c>
      <c r="I34" s="10" t="s">
        <v>36</v>
      </c>
      <c r="J34" s="12">
        <v>0</v>
      </c>
      <c r="K34" t="str">
        <f>VLOOKUP(A34,MasterTutor!A:D,4,FALSE)</f>
        <v>Premium</v>
      </c>
      <c r="L34" t="str">
        <f>VLOOKUP(A34,MasterTutor!A:D,3,FALSE)</f>
        <v>Professional</v>
      </c>
      <c r="M34" t="str">
        <f>VLOOKUP(A34,MasterTutor!A:D,2,FALSE)</f>
        <v>Ian Plamondon</v>
      </c>
    </row>
    <row r="35" spans="1:13" x14ac:dyDescent="0.2">
      <c r="A35" s="9" t="s">
        <v>33</v>
      </c>
      <c r="B35" s="9" t="s">
        <v>22</v>
      </c>
      <c r="C35" s="12">
        <v>0.75</v>
      </c>
      <c r="D35" s="12">
        <v>2.19</v>
      </c>
      <c r="E35" s="12">
        <v>0.94</v>
      </c>
      <c r="F35" s="12">
        <v>1</v>
      </c>
      <c r="G35" s="12">
        <v>0.93</v>
      </c>
      <c r="H35" s="9">
        <v>0</v>
      </c>
      <c r="I35" s="10" t="s">
        <v>37</v>
      </c>
      <c r="J35" s="12">
        <v>1</v>
      </c>
      <c r="K35" t="str">
        <f>VLOOKUP(A35,MasterTutor!A:D,4,FALSE)</f>
        <v>Premium</v>
      </c>
      <c r="L35" t="str">
        <f>VLOOKUP(A35,MasterTutor!A:D,3,FALSE)</f>
        <v>Professional</v>
      </c>
      <c r="M35" t="str">
        <f>VLOOKUP(A35,MasterTutor!A:D,2,FALSE)</f>
        <v>Ian Plamondon</v>
      </c>
    </row>
    <row r="36" spans="1:13" x14ac:dyDescent="0.2">
      <c r="A36" s="9" t="s">
        <v>38</v>
      </c>
      <c r="B36" s="9" t="s">
        <v>14</v>
      </c>
      <c r="C36" s="12">
        <v>1.7343999999999999</v>
      </c>
      <c r="D36" s="12">
        <v>1.3554999999999999</v>
      </c>
      <c r="E36" s="12">
        <v>0.98888888888888804</v>
      </c>
      <c r="F36" s="12">
        <v>0.78125</v>
      </c>
      <c r="G36" s="12">
        <v>0.70588235294117596</v>
      </c>
      <c r="H36" s="9">
        <v>7</v>
      </c>
      <c r="I36" s="10" t="s">
        <v>39</v>
      </c>
      <c r="J36" s="12">
        <v>0.66</v>
      </c>
      <c r="K36" t="str">
        <f>VLOOKUP(A36,MasterTutor!A:D,4,FALSE)</f>
        <v>Advanced</v>
      </c>
      <c r="L36" t="str">
        <f>VLOOKUP(A36,MasterTutor!A:D,3,FALSE)</f>
        <v>Adjunct</v>
      </c>
      <c r="M36" t="str">
        <f>VLOOKUP(A36,MasterTutor!A:D,2,FALSE)</f>
        <v>Kristin Haase-Alvey</v>
      </c>
    </row>
    <row r="37" spans="1:13" x14ac:dyDescent="0.2">
      <c r="A37" s="9" t="s">
        <v>38</v>
      </c>
      <c r="B37" s="9" t="s">
        <v>14</v>
      </c>
      <c r="C37" s="12">
        <v>1.7343999999999999</v>
      </c>
      <c r="D37" s="12">
        <v>1.3554999999999999</v>
      </c>
      <c r="E37" s="12">
        <v>0.98888888888888804</v>
      </c>
      <c r="F37" s="12">
        <v>0.78125</v>
      </c>
      <c r="G37" s="12">
        <v>0.70588235294117596</v>
      </c>
      <c r="H37" s="9">
        <v>7</v>
      </c>
      <c r="I37" s="10" t="s">
        <v>39</v>
      </c>
      <c r="J37" s="1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9" t="s">
        <v>38</v>
      </c>
      <c r="B38" s="9" t="s">
        <v>16</v>
      </c>
      <c r="C38" s="12">
        <v>1.67</v>
      </c>
      <c r="D38" s="12">
        <v>1.38</v>
      </c>
      <c r="E38" s="12">
        <v>1</v>
      </c>
      <c r="F38" s="12">
        <v>0.47</v>
      </c>
      <c r="G38" s="12">
        <v>0.81</v>
      </c>
      <c r="H38" s="9">
        <v>11</v>
      </c>
      <c r="I38" s="13" t="s">
        <v>40</v>
      </c>
      <c r="J38" s="12">
        <v>0</v>
      </c>
      <c r="K38" t="str">
        <f>VLOOKUP(A38,MasterTutor!A:D,4,FALSE)</f>
        <v>Advanced</v>
      </c>
      <c r="L38" t="str">
        <f>VLOOKUP(A38,MasterTutor!A:D,3,FALSE)</f>
        <v>Adjunct</v>
      </c>
      <c r="M38" t="str">
        <f>VLOOKUP(A38,MasterTutor!A:D,2,FALSE)</f>
        <v>Kristin Haase-Alvey</v>
      </c>
    </row>
    <row r="39" spans="1:13" x14ac:dyDescent="0.2">
      <c r="A39" s="9" t="s">
        <v>38</v>
      </c>
      <c r="B39" s="9" t="s">
        <v>257</v>
      </c>
      <c r="C39" s="12">
        <v>1.0900000000000001</v>
      </c>
      <c r="D39" s="12">
        <v>0.93</v>
      </c>
      <c r="E39" s="12">
        <v>0.95</v>
      </c>
      <c r="F39" s="12">
        <v>0.51</v>
      </c>
      <c r="G39" s="12">
        <v>0.65</v>
      </c>
      <c r="H39" s="9">
        <v>3</v>
      </c>
      <c r="I39" s="10">
        <v>1</v>
      </c>
      <c r="J39" s="12">
        <v>1</v>
      </c>
      <c r="K39" t="str">
        <f>VLOOKUP(A39,MasterTutor!A:D,4,FALSE)</f>
        <v>Advanced</v>
      </c>
      <c r="L39" t="str">
        <f>VLOOKUP(A39,MasterTutor!A:D,3,FALSE)</f>
        <v>Adjunct</v>
      </c>
      <c r="M39" t="str">
        <f>VLOOKUP(A39,MasterTutor!A:D,2,FALSE)</f>
        <v>Kristin Haase-Alvey</v>
      </c>
    </row>
    <row r="40" spans="1:13" x14ac:dyDescent="0.2">
      <c r="A40" s="9" t="s">
        <v>38</v>
      </c>
      <c r="B40" s="9" t="s">
        <v>29</v>
      </c>
      <c r="C40" s="12">
        <v>1.3542000000000001</v>
      </c>
      <c r="D40" s="12">
        <v>1.2343999999999999</v>
      </c>
      <c r="E40" s="12">
        <v>1</v>
      </c>
      <c r="F40" s="12">
        <v>0.76363636400000001</v>
      </c>
      <c r="G40" s="12">
        <v>0.88888888899999996</v>
      </c>
      <c r="H40" s="9">
        <v>11</v>
      </c>
      <c r="I40" s="10">
        <v>0.55555555555555558</v>
      </c>
      <c r="J40" s="12">
        <f>I40</f>
        <v>0.55555555555555558</v>
      </c>
      <c r="K40" t="str">
        <f>VLOOKUP(A40,MasterTutor!A:D,4,FALSE)</f>
        <v>Advanced</v>
      </c>
      <c r="L40" t="str">
        <f>VLOOKUP(A40,MasterTutor!A:D,3,FALSE)</f>
        <v>Adjunct</v>
      </c>
      <c r="M40" t="str">
        <f>VLOOKUP(A40,MasterTutor!A:D,2,FALSE)</f>
        <v>Kristin Haase-Alvey</v>
      </c>
    </row>
    <row r="41" spans="1:13" x14ac:dyDescent="0.2">
      <c r="A41" s="9" t="s">
        <v>38</v>
      </c>
      <c r="B41" s="9" t="s">
        <v>17</v>
      </c>
      <c r="C41" s="12">
        <v>0.54</v>
      </c>
      <c r="D41" s="12">
        <v>0.97</v>
      </c>
      <c r="E41" s="12">
        <v>1</v>
      </c>
      <c r="F41" s="12">
        <v>0.85</v>
      </c>
      <c r="G41" s="12">
        <v>1</v>
      </c>
      <c r="H41" s="9">
        <v>1</v>
      </c>
      <c r="J41" s="12"/>
      <c r="K41" t="str">
        <f>VLOOKUP(A41,MasterTutor!A:D,4,FALSE)</f>
        <v>Advanced</v>
      </c>
      <c r="L41" t="str">
        <f>VLOOKUP(A41,MasterTutor!A:D,3,FALSE)</f>
        <v>Adjunct</v>
      </c>
      <c r="M41" t="str">
        <f>VLOOKUP(A41,MasterTutor!A:D,2,FALSE)</f>
        <v>Kristin Haase-Alvey</v>
      </c>
    </row>
    <row r="42" spans="1:13" x14ac:dyDescent="0.2">
      <c r="A42" s="9" t="s">
        <v>38</v>
      </c>
      <c r="B42" s="9" t="s">
        <v>18</v>
      </c>
      <c r="C42" s="12">
        <v>0.02</v>
      </c>
      <c r="D42" s="12">
        <v>0.63</v>
      </c>
      <c r="E42" s="12">
        <v>1</v>
      </c>
      <c r="F42" s="12">
        <v>1</v>
      </c>
      <c r="G42" s="12">
        <v>1</v>
      </c>
      <c r="H42" s="9" t="e">
        <v>#N/A</v>
      </c>
      <c r="J42" s="12"/>
      <c r="K42" t="str">
        <f>VLOOKUP(A42,MasterTutor!A:D,4,FALSE)</f>
        <v>Advanced</v>
      </c>
      <c r="L42" t="str">
        <f>VLOOKUP(A42,MasterTutor!A:D,3,FALSE)</f>
        <v>Adjunct</v>
      </c>
      <c r="M42" t="str">
        <f>VLOOKUP(A42,MasterTutor!A:D,2,FALSE)</f>
        <v>Kristin Haase-Alvey</v>
      </c>
    </row>
    <row r="43" spans="1:13" x14ac:dyDescent="0.2">
      <c r="A43" s="9" t="s">
        <v>38</v>
      </c>
      <c r="B43" s="9" t="s">
        <v>20</v>
      </c>
      <c r="C43" s="12">
        <v>0.8</v>
      </c>
      <c r="D43" s="12">
        <v>1.29</v>
      </c>
      <c r="E43" s="12">
        <v>1</v>
      </c>
      <c r="F43" s="12">
        <v>0.87</v>
      </c>
      <c r="G43" s="12">
        <v>0.8</v>
      </c>
      <c r="H43" s="9" t="e">
        <v>#N/A</v>
      </c>
      <c r="I43" s="10">
        <v>1</v>
      </c>
      <c r="J43" s="12">
        <f>I43</f>
        <v>1</v>
      </c>
      <c r="K43" t="str">
        <f>VLOOKUP(A43,MasterTutor!A:D,4,FALSE)</f>
        <v>Advanced</v>
      </c>
      <c r="L43" t="str">
        <f>VLOOKUP(A43,MasterTutor!A:D,3,FALSE)</f>
        <v>Adjunct</v>
      </c>
      <c r="M43" t="str">
        <f>VLOOKUP(A43,MasterTutor!A:D,2,FALSE)</f>
        <v>Kristin Haase-Alvey</v>
      </c>
    </row>
    <row r="44" spans="1:13" x14ac:dyDescent="0.2">
      <c r="A44" s="9" t="s">
        <v>38</v>
      </c>
      <c r="B44" s="9" t="s">
        <v>21</v>
      </c>
      <c r="C44" s="12">
        <v>1.02</v>
      </c>
      <c r="D44" s="12">
        <v>1.48</v>
      </c>
      <c r="E44" s="12">
        <v>1</v>
      </c>
      <c r="F44" s="12">
        <v>0.95</v>
      </c>
      <c r="G44" s="12">
        <v>0.4</v>
      </c>
      <c r="H44" s="9">
        <v>2</v>
      </c>
      <c r="I44" s="11"/>
      <c r="J44" s="12"/>
      <c r="K44" t="str">
        <f>VLOOKUP(A44,MasterTutor!A:D,4,FALSE)</f>
        <v>Advanced</v>
      </c>
      <c r="L44" t="str">
        <f>VLOOKUP(A44,MasterTutor!A:D,3,FALSE)</f>
        <v>Adjunct</v>
      </c>
      <c r="M44" t="str">
        <f>VLOOKUP(A44,MasterTutor!A:D,2,FALSE)</f>
        <v>Kristin Haase-Alvey</v>
      </c>
    </row>
    <row r="45" spans="1:13" x14ac:dyDescent="0.2">
      <c r="A45" s="9" t="s">
        <v>38</v>
      </c>
      <c r="B45" s="9" t="s">
        <v>22</v>
      </c>
      <c r="C45" s="12">
        <v>1.85</v>
      </c>
      <c r="D45" s="12">
        <v>1.65</v>
      </c>
      <c r="E45" s="12">
        <v>1</v>
      </c>
      <c r="F45" s="12">
        <v>0.75</v>
      </c>
      <c r="G45" s="12">
        <v>0.57999999999999996</v>
      </c>
      <c r="H45" s="9">
        <v>8</v>
      </c>
      <c r="I45" s="10" t="s">
        <v>41</v>
      </c>
      <c r="J45" s="12">
        <v>0.83</v>
      </c>
      <c r="K45" t="str">
        <f>VLOOKUP(A45,MasterTutor!A:D,4,FALSE)</f>
        <v>Advanced</v>
      </c>
      <c r="L45" t="str">
        <f>VLOOKUP(A45,MasterTutor!A:D,3,FALSE)</f>
        <v>Adjunct</v>
      </c>
      <c r="M45" t="str">
        <f>VLOOKUP(A45,MasterTutor!A:D,2,FALSE)</f>
        <v>Kristin Haase-Alvey</v>
      </c>
    </row>
    <row r="46" spans="1:13" x14ac:dyDescent="0.2">
      <c r="A46" s="9" t="s">
        <v>42</v>
      </c>
      <c r="B46" s="9" t="s">
        <v>14</v>
      </c>
      <c r="C46" s="12">
        <v>0.7208</v>
      </c>
      <c r="D46" s="12">
        <v>0.98679999999999901</v>
      </c>
      <c r="E46" s="12">
        <v>1</v>
      </c>
      <c r="F46" s="12">
        <v>0.87272727272727202</v>
      </c>
      <c r="G46" s="12">
        <v>0.95652173913043403</v>
      </c>
      <c r="H46" s="9">
        <v>3</v>
      </c>
      <c r="I46" s="10"/>
      <c r="J46" s="12"/>
      <c r="K46" t="str">
        <f>VLOOKUP(A46,MasterTutor!A:D,4,FALSE)</f>
        <v>Distinguished</v>
      </c>
      <c r="L46" t="str">
        <f>VLOOKUP(A46,MasterTutor!A:D,3,FALSE)</f>
        <v>Professional</v>
      </c>
      <c r="M46" t="str">
        <f>VLOOKUP(A46,MasterTutor!A:D,2,FALSE)</f>
        <v>Ian Plamondon</v>
      </c>
    </row>
    <row r="47" spans="1:13" x14ac:dyDescent="0.2">
      <c r="A47" s="9" t="s">
        <v>42</v>
      </c>
      <c r="B47" s="9" t="s">
        <v>14</v>
      </c>
      <c r="C47" s="12">
        <v>0.7208</v>
      </c>
      <c r="D47" s="12">
        <v>0.98679999999999901</v>
      </c>
      <c r="E47" s="12">
        <v>1</v>
      </c>
      <c r="F47" s="12">
        <v>0.87272727272727202</v>
      </c>
      <c r="G47" s="12">
        <v>0.95652173913043403</v>
      </c>
      <c r="H47" s="9">
        <v>3</v>
      </c>
      <c r="J47" s="9"/>
      <c r="K47" t="str">
        <f>VLOOKUP(A47,MasterTutor!A:D,4,FALSE)</f>
        <v>Distinguished</v>
      </c>
      <c r="L47" t="str">
        <f>VLOOKUP(A47,MasterTutor!A:D,3,FALSE)</f>
        <v>Professional</v>
      </c>
      <c r="M47" t="str">
        <f>VLOOKUP(A47,MasterTutor!A:D,2,FALSE)</f>
        <v>Ian Plamondon</v>
      </c>
    </row>
    <row r="48" spans="1:13" x14ac:dyDescent="0.2">
      <c r="A48" s="9" t="s">
        <v>42</v>
      </c>
      <c r="B48" s="9" t="s">
        <v>16</v>
      </c>
      <c r="C48" s="12">
        <v>0.5</v>
      </c>
      <c r="D48" s="12">
        <v>0.9</v>
      </c>
      <c r="E48" s="12">
        <v>1</v>
      </c>
      <c r="F48" s="12">
        <v>0.82</v>
      </c>
      <c r="G48" s="12">
        <v>0.93</v>
      </c>
      <c r="H48" s="9">
        <v>2</v>
      </c>
      <c r="I48" s="13">
        <v>45658</v>
      </c>
      <c r="J48" s="12">
        <v>1</v>
      </c>
      <c r="K48" t="str">
        <f>VLOOKUP(A48,MasterTutor!A:D,4,FALSE)</f>
        <v>Distinguished</v>
      </c>
      <c r="L48" t="str">
        <f>VLOOKUP(A48,MasterTutor!A:D,3,FALSE)</f>
        <v>Professional</v>
      </c>
      <c r="M48" t="str">
        <f>VLOOKUP(A48,MasterTutor!A:D,2,FALSE)</f>
        <v>Ian Plamondon</v>
      </c>
    </row>
    <row r="49" spans="1:13" x14ac:dyDescent="0.2">
      <c r="A49" s="9" t="s">
        <v>42</v>
      </c>
      <c r="B49" s="9" t="s">
        <v>257</v>
      </c>
      <c r="C49" s="12">
        <v>0.36</v>
      </c>
      <c r="D49" s="12">
        <v>0.94</v>
      </c>
      <c r="E49" s="12">
        <v>0.97</v>
      </c>
      <c r="F49" s="12">
        <v>0.94</v>
      </c>
      <c r="G49" s="12">
        <v>1</v>
      </c>
      <c r="H49" s="9">
        <v>1</v>
      </c>
      <c r="I49" s="10"/>
      <c r="J49" s="12"/>
      <c r="K49" t="str">
        <f>VLOOKUP(A49,MasterTutor!A:D,4,FALSE)</f>
        <v>Distinguished</v>
      </c>
      <c r="L49" t="str">
        <f>VLOOKUP(A49,MasterTutor!A:D,3,FALSE)</f>
        <v>Professional</v>
      </c>
      <c r="M49" t="str">
        <f>VLOOKUP(A49,MasterTutor!A:D,2,FALSE)</f>
        <v>Ian Plamondon</v>
      </c>
    </row>
    <row r="50" spans="1:13" x14ac:dyDescent="0.2">
      <c r="A50" s="9" t="s">
        <v>42</v>
      </c>
      <c r="B50" s="9" t="s">
        <v>29</v>
      </c>
      <c r="C50" s="12">
        <v>0.63749999999999996</v>
      </c>
      <c r="D50" s="12">
        <v>0.94740000000000002</v>
      </c>
      <c r="E50" s="12">
        <v>1</v>
      </c>
      <c r="F50" s="12">
        <v>0.94117647100000001</v>
      </c>
      <c r="G50" s="12">
        <v>0.86666666699999995</v>
      </c>
      <c r="H50" s="9">
        <v>1</v>
      </c>
      <c r="I50" s="10">
        <v>0.6</v>
      </c>
      <c r="J50" s="12">
        <f>I50</f>
        <v>0.6</v>
      </c>
      <c r="K50" t="str">
        <f>VLOOKUP(A50,MasterTutor!A:D,4,FALSE)</f>
        <v>Distinguished</v>
      </c>
      <c r="L50" t="str">
        <f>VLOOKUP(A50,MasterTutor!A:D,3,FALSE)</f>
        <v>Professional</v>
      </c>
      <c r="M50" t="str">
        <f>VLOOKUP(A50,MasterTutor!A:D,2,FALSE)</f>
        <v>Ian Plamondon</v>
      </c>
    </row>
    <row r="51" spans="1:13" x14ac:dyDescent="0.2">
      <c r="A51" s="9" t="s">
        <v>42</v>
      </c>
      <c r="B51" s="9" t="s">
        <v>17</v>
      </c>
      <c r="C51" s="12">
        <v>0.73</v>
      </c>
      <c r="D51" s="12">
        <v>0.93</v>
      </c>
      <c r="E51" s="12">
        <v>1</v>
      </c>
      <c r="F51" s="12">
        <v>0.87</v>
      </c>
      <c r="G51" s="12">
        <v>0.8</v>
      </c>
      <c r="H51" s="9" t="e">
        <v>#N/A</v>
      </c>
      <c r="I51" s="10" t="s">
        <v>19</v>
      </c>
      <c r="J51" s="12">
        <v>0.67</v>
      </c>
      <c r="K51" t="str">
        <f>VLOOKUP(A51,MasterTutor!A:D,4,FALSE)</f>
        <v>Distinguished</v>
      </c>
      <c r="L51" t="str">
        <f>VLOOKUP(A51,MasterTutor!A:D,3,FALSE)</f>
        <v>Professional</v>
      </c>
      <c r="M51" t="str">
        <f>VLOOKUP(A51,MasterTutor!A:D,2,FALSE)</f>
        <v>Ian Plamondon</v>
      </c>
    </row>
    <row r="52" spans="1:13" x14ac:dyDescent="0.2">
      <c r="A52" s="9" t="s">
        <v>42</v>
      </c>
      <c r="B52" s="9" t="s">
        <v>18</v>
      </c>
      <c r="C52" s="12">
        <v>0.47</v>
      </c>
      <c r="D52" s="12">
        <v>0.93</v>
      </c>
      <c r="E52" s="12">
        <v>1</v>
      </c>
      <c r="F52" s="12">
        <v>0.81</v>
      </c>
      <c r="G52" s="12">
        <v>0.5</v>
      </c>
      <c r="H52" s="9">
        <v>2</v>
      </c>
      <c r="I52" s="10">
        <v>1</v>
      </c>
      <c r="J52" s="12">
        <f>I52</f>
        <v>1</v>
      </c>
      <c r="K52" t="str">
        <f>VLOOKUP(A52,MasterTutor!A:D,4,FALSE)</f>
        <v>Distinguished</v>
      </c>
      <c r="L52" t="str">
        <f>VLOOKUP(A52,MasterTutor!A:D,3,FALSE)</f>
        <v>Professional</v>
      </c>
      <c r="M52" t="str">
        <f>VLOOKUP(A52,MasterTutor!A:D,2,FALSE)</f>
        <v>Ian Plamondon</v>
      </c>
    </row>
    <row r="53" spans="1:13" x14ac:dyDescent="0.2">
      <c r="A53" s="9" t="s">
        <v>42</v>
      </c>
      <c r="B53" s="9" t="s">
        <v>20</v>
      </c>
      <c r="C53" s="12">
        <v>0.73</v>
      </c>
      <c r="D53" s="12">
        <v>1.02</v>
      </c>
      <c r="E53" s="12">
        <v>1</v>
      </c>
      <c r="F53" s="12">
        <v>0.91</v>
      </c>
      <c r="G53" s="12">
        <v>0.71</v>
      </c>
      <c r="H53" s="9" t="e">
        <v>#N/A</v>
      </c>
      <c r="I53" s="10">
        <v>1</v>
      </c>
      <c r="J53" s="12">
        <f>I53</f>
        <v>1</v>
      </c>
      <c r="K53" t="str">
        <f>VLOOKUP(A53,MasterTutor!A:D,4,FALSE)</f>
        <v>Distinguished</v>
      </c>
      <c r="L53" t="str">
        <f>VLOOKUP(A53,MasterTutor!A:D,3,FALSE)</f>
        <v>Professional</v>
      </c>
      <c r="M53" t="str">
        <f>VLOOKUP(A53,MasterTutor!A:D,2,FALSE)</f>
        <v>Ian Plamondon</v>
      </c>
    </row>
    <row r="54" spans="1:13" x14ac:dyDescent="0.2">
      <c r="A54" s="9" t="s">
        <v>42</v>
      </c>
      <c r="B54" s="9" t="s">
        <v>21</v>
      </c>
      <c r="C54" s="12">
        <v>0.74</v>
      </c>
      <c r="D54" s="12">
        <v>0.98</v>
      </c>
      <c r="E54" s="12">
        <v>1</v>
      </c>
      <c r="F54" s="12">
        <v>0.9</v>
      </c>
      <c r="G54" s="12">
        <v>0.94</v>
      </c>
      <c r="H54" s="9">
        <v>3</v>
      </c>
      <c r="I54" s="10" t="s">
        <v>41</v>
      </c>
      <c r="J54" s="12">
        <v>0.83</v>
      </c>
      <c r="K54" t="str">
        <f>VLOOKUP(A54,MasterTutor!A:D,4,FALSE)</f>
        <v>Distinguished</v>
      </c>
      <c r="L54" t="str">
        <f>VLOOKUP(A54,MasterTutor!A:D,3,FALSE)</f>
        <v>Professional</v>
      </c>
      <c r="M54" t="str">
        <f>VLOOKUP(A54,MasterTutor!A:D,2,FALSE)</f>
        <v>Ian Plamondon</v>
      </c>
    </row>
    <row r="55" spans="1:13" x14ac:dyDescent="0.2">
      <c r="A55" s="9" t="s">
        <v>42</v>
      </c>
      <c r="B55" s="9" t="s">
        <v>22</v>
      </c>
      <c r="C55" s="12">
        <v>0.76</v>
      </c>
      <c r="D55" s="12">
        <v>0.99</v>
      </c>
      <c r="E55" s="12">
        <v>1</v>
      </c>
      <c r="F55" s="12">
        <v>1</v>
      </c>
      <c r="G55" s="12">
        <v>0.77</v>
      </c>
      <c r="H55" s="9">
        <v>2</v>
      </c>
      <c r="I55" s="10" t="s">
        <v>43</v>
      </c>
      <c r="J55" s="12">
        <v>0.17</v>
      </c>
      <c r="K55" t="str">
        <f>VLOOKUP(A55,MasterTutor!A:D,4,FALSE)</f>
        <v>Distinguished</v>
      </c>
      <c r="L55" t="str">
        <f>VLOOKUP(A55,MasterTutor!A:D,3,FALSE)</f>
        <v>Professional</v>
      </c>
      <c r="M55" t="str">
        <f>VLOOKUP(A55,MasterTutor!A:D,2,FALSE)</f>
        <v>Ian Plamondon</v>
      </c>
    </row>
    <row r="56" spans="1:13" x14ac:dyDescent="0.2">
      <c r="A56" s="9" t="s">
        <v>44</v>
      </c>
      <c r="B56" s="9" t="s">
        <v>14</v>
      </c>
      <c r="C56" s="12">
        <v>0.5</v>
      </c>
      <c r="D56" s="12">
        <v>0.98829999999999996</v>
      </c>
      <c r="E56" s="12">
        <v>1</v>
      </c>
      <c r="F56" s="12">
        <v>1</v>
      </c>
      <c r="G56" s="12">
        <v>1</v>
      </c>
      <c r="H56" s="9">
        <v>2</v>
      </c>
      <c r="I56" s="10"/>
      <c r="J56" s="12"/>
      <c r="K56" t="str">
        <f>VLOOKUP(A56,MasterTutor!A:D,4,FALSE)</f>
        <v>Premium</v>
      </c>
      <c r="L56" t="str">
        <f>VLOOKUP(A56,MasterTutor!A:D,3,FALSE)</f>
        <v>Adjunct</v>
      </c>
      <c r="M56" t="str">
        <f>VLOOKUP(A56,MasterTutor!A:D,2,FALSE)</f>
        <v>Geoff St. Marie</v>
      </c>
    </row>
    <row r="57" spans="1:13" x14ac:dyDescent="0.2">
      <c r="A57" s="9" t="s">
        <v>44</v>
      </c>
      <c r="B57" s="9" t="s">
        <v>14</v>
      </c>
      <c r="C57" s="12">
        <v>0.5</v>
      </c>
      <c r="D57" s="12">
        <v>0.98829999999999996</v>
      </c>
      <c r="E57" s="12">
        <v>1</v>
      </c>
      <c r="F57" s="12">
        <v>1</v>
      </c>
      <c r="G57" s="12">
        <v>1</v>
      </c>
      <c r="H57" s="9">
        <v>2</v>
      </c>
      <c r="J57" s="9"/>
      <c r="K57" t="str">
        <f>VLOOKUP(A57,MasterTutor!A:D,4,FALSE)</f>
        <v>Premium</v>
      </c>
      <c r="L57" t="str">
        <f>VLOOKUP(A57,MasterTutor!A:D,3,FALSE)</f>
        <v>Adjunct</v>
      </c>
      <c r="M57" t="str">
        <f>VLOOKUP(A57,MasterTutor!A:D,2,FALSE)</f>
        <v>Geoff St. Marie</v>
      </c>
    </row>
    <row r="58" spans="1:13" x14ac:dyDescent="0.2">
      <c r="A58" s="9" t="s">
        <v>44</v>
      </c>
      <c r="B58" s="9" t="s">
        <v>16</v>
      </c>
      <c r="C58" s="12">
        <v>0.41</v>
      </c>
      <c r="D58" s="12">
        <v>0.9</v>
      </c>
      <c r="E58" s="12">
        <v>0.94</v>
      </c>
      <c r="F58" s="12">
        <v>1</v>
      </c>
      <c r="G58" s="12">
        <v>1</v>
      </c>
      <c r="H58" s="9">
        <v>0</v>
      </c>
      <c r="I58" s="13"/>
      <c r="J58" s="12"/>
      <c r="K58" t="str">
        <f>VLOOKUP(A58,MasterTutor!A:D,4,FALSE)</f>
        <v>Premium</v>
      </c>
      <c r="L58" t="str">
        <f>VLOOKUP(A58,MasterTutor!A:D,3,FALSE)</f>
        <v>Adjunct</v>
      </c>
      <c r="M58" t="str">
        <f>VLOOKUP(A58,MasterTutor!A:D,2,FALSE)</f>
        <v>Geoff St. Marie</v>
      </c>
    </row>
    <row r="59" spans="1:13" x14ac:dyDescent="0.2">
      <c r="A59" s="9" t="s">
        <v>44</v>
      </c>
      <c r="B59" s="9" t="s">
        <v>257</v>
      </c>
      <c r="C59" s="12">
        <v>0.37</v>
      </c>
      <c r="D59" s="12">
        <v>1.17</v>
      </c>
      <c r="E59" s="12">
        <v>0.85</v>
      </c>
      <c r="F59" s="12">
        <v>0.7</v>
      </c>
      <c r="G59" s="12">
        <v>1</v>
      </c>
      <c r="H59" s="9">
        <v>6</v>
      </c>
      <c r="I59" s="10">
        <v>1</v>
      </c>
      <c r="J59" s="12">
        <v>1</v>
      </c>
      <c r="K59" t="str">
        <f>VLOOKUP(A59,MasterTutor!A:D,4,FALSE)</f>
        <v>Premium</v>
      </c>
      <c r="L59" t="str">
        <f>VLOOKUP(A59,MasterTutor!A:D,3,FALSE)</f>
        <v>Adjunct</v>
      </c>
      <c r="M59" t="str">
        <f>VLOOKUP(A59,MasterTutor!A:D,2,FALSE)</f>
        <v>Geoff St. Marie</v>
      </c>
    </row>
    <row r="60" spans="1:13" x14ac:dyDescent="0.2">
      <c r="A60" s="9" t="s">
        <v>44</v>
      </c>
      <c r="B60" s="9" t="s">
        <v>29</v>
      </c>
      <c r="C60" s="12">
        <v>0.53129999999999999</v>
      </c>
      <c r="D60" s="12">
        <v>1.1367</v>
      </c>
      <c r="E60" s="12">
        <v>1</v>
      </c>
      <c r="F60" s="12">
        <v>0.95</v>
      </c>
      <c r="G60" s="12">
        <v>1</v>
      </c>
      <c r="H60" s="9">
        <v>0</v>
      </c>
      <c r="I60" s="10" t="s">
        <v>45</v>
      </c>
      <c r="J60" s="12">
        <v>0</v>
      </c>
      <c r="K60" t="str">
        <f>VLOOKUP(A60,MasterTutor!A:D,4,FALSE)</f>
        <v>Premium</v>
      </c>
      <c r="L60" t="str">
        <f>VLOOKUP(A60,MasterTutor!A:D,3,FALSE)</f>
        <v>Adjunct</v>
      </c>
      <c r="M60" t="str">
        <f>VLOOKUP(A60,MasterTutor!A:D,2,FALSE)</f>
        <v>Geoff St. Marie</v>
      </c>
    </row>
    <row r="61" spans="1:13" x14ac:dyDescent="0.2">
      <c r="A61" s="9" t="s">
        <v>44</v>
      </c>
      <c r="B61" s="9" t="s">
        <v>17</v>
      </c>
      <c r="C61" s="12">
        <v>0.95</v>
      </c>
      <c r="D61" s="12">
        <v>0.86</v>
      </c>
      <c r="E61" s="12">
        <v>0.92</v>
      </c>
      <c r="F61" s="12">
        <v>0.88</v>
      </c>
      <c r="G61" s="12">
        <v>0.9</v>
      </c>
      <c r="H61" s="9" t="e">
        <v>#N/A</v>
      </c>
      <c r="J61" s="12"/>
      <c r="K61" t="str">
        <f>VLOOKUP(A61,MasterTutor!A:D,4,FALSE)</f>
        <v>Premium</v>
      </c>
      <c r="L61" t="str">
        <f>VLOOKUP(A61,MasterTutor!A:D,3,FALSE)</f>
        <v>Adjunct</v>
      </c>
      <c r="M61" t="str">
        <f>VLOOKUP(A61,MasterTutor!A:D,2,FALSE)</f>
        <v>Geoff St. Marie</v>
      </c>
    </row>
    <row r="62" spans="1:13" x14ac:dyDescent="0.2">
      <c r="A62" s="9" t="s">
        <v>44</v>
      </c>
      <c r="B62" s="9" t="s">
        <v>18</v>
      </c>
      <c r="C62" s="12">
        <v>1.1499999999999999</v>
      </c>
      <c r="D62" s="12">
        <v>0.99</v>
      </c>
      <c r="E62" s="12">
        <v>0.9</v>
      </c>
      <c r="F62" s="12">
        <v>0.93</v>
      </c>
      <c r="G62" s="12">
        <v>0.82</v>
      </c>
      <c r="H62" s="9">
        <v>1</v>
      </c>
      <c r="I62" s="10">
        <v>1</v>
      </c>
      <c r="J62" s="12">
        <f>I62</f>
        <v>1</v>
      </c>
      <c r="K62" t="str">
        <f>VLOOKUP(A62,MasterTutor!A:D,4,FALSE)</f>
        <v>Premium</v>
      </c>
      <c r="L62" t="str">
        <f>VLOOKUP(A62,MasterTutor!A:D,3,FALSE)</f>
        <v>Adjunct</v>
      </c>
      <c r="M62" t="str">
        <f>VLOOKUP(A62,MasterTutor!A:D,2,FALSE)</f>
        <v>Geoff St. Marie</v>
      </c>
    </row>
    <row r="63" spans="1:13" x14ac:dyDescent="0.2">
      <c r="A63" s="9" t="s">
        <v>44</v>
      </c>
      <c r="B63" s="9" t="s">
        <v>20</v>
      </c>
      <c r="C63" s="12">
        <v>1</v>
      </c>
      <c r="D63" s="12">
        <v>1.03</v>
      </c>
      <c r="E63" s="12">
        <v>1</v>
      </c>
      <c r="F63" s="12">
        <v>1</v>
      </c>
      <c r="G63" s="12">
        <v>0.64</v>
      </c>
      <c r="H63" s="9">
        <v>2</v>
      </c>
      <c r="J63" s="12"/>
      <c r="K63" t="str">
        <f>VLOOKUP(A63,MasterTutor!A:D,4,FALSE)</f>
        <v>Premium</v>
      </c>
      <c r="L63" t="str">
        <f>VLOOKUP(A63,MasterTutor!A:D,3,FALSE)</f>
        <v>Adjunct</v>
      </c>
      <c r="M63" t="str">
        <f>VLOOKUP(A63,MasterTutor!A:D,2,FALSE)</f>
        <v>Geoff St. Marie</v>
      </c>
    </row>
    <row r="64" spans="1:13" x14ac:dyDescent="0.2">
      <c r="A64" s="9" t="s">
        <v>44</v>
      </c>
      <c r="B64" s="9" t="s">
        <v>21</v>
      </c>
      <c r="C64" s="12">
        <v>1.53</v>
      </c>
      <c r="D64" s="12">
        <v>1.23</v>
      </c>
      <c r="E64" s="12">
        <v>0.97</v>
      </c>
      <c r="F64" s="12">
        <v>0.83</v>
      </c>
      <c r="G64" s="12">
        <v>1</v>
      </c>
      <c r="H64" s="9">
        <v>0</v>
      </c>
      <c r="I64" s="10" t="s">
        <v>23</v>
      </c>
      <c r="J64" s="12">
        <v>1</v>
      </c>
      <c r="K64" t="str">
        <f>VLOOKUP(A64,MasterTutor!A:D,4,FALSE)</f>
        <v>Premium</v>
      </c>
      <c r="L64" t="str">
        <f>VLOOKUP(A64,MasterTutor!A:D,3,FALSE)</f>
        <v>Adjunct</v>
      </c>
      <c r="M64" t="str">
        <f>VLOOKUP(A64,MasterTutor!A:D,2,FALSE)</f>
        <v>Geoff St. Marie</v>
      </c>
    </row>
    <row r="65" spans="1:13" x14ac:dyDescent="0.2">
      <c r="A65" s="9" t="s">
        <v>44</v>
      </c>
      <c r="B65" s="9" t="s">
        <v>22</v>
      </c>
      <c r="C65" s="12">
        <v>1.08</v>
      </c>
      <c r="D65" s="12">
        <v>1.02</v>
      </c>
      <c r="E65" s="12">
        <v>0.96</v>
      </c>
      <c r="F65" s="12">
        <v>1</v>
      </c>
      <c r="G65" s="12">
        <v>1</v>
      </c>
      <c r="H65" s="9">
        <v>1</v>
      </c>
      <c r="I65" s="11"/>
      <c r="J65" s="12"/>
      <c r="K65" t="str">
        <f>VLOOKUP(A65,MasterTutor!A:D,4,FALSE)</f>
        <v>Premium</v>
      </c>
      <c r="L65" t="str">
        <f>VLOOKUP(A65,MasterTutor!A:D,3,FALSE)</f>
        <v>Adjunct</v>
      </c>
      <c r="M65" t="str">
        <f>VLOOKUP(A65,MasterTutor!A:D,2,FALSE)</f>
        <v>Geoff St. Marie</v>
      </c>
    </row>
    <row r="66" spans="1:13" x14ac:dyDescent="0.2">
      <c r="A66" s="9" t="s">
        <v>46</v>
      </c>
      <c r="B66" s="9" t="s">
        <v>17</v>
      </c>
      <c r="C66" s="12">
        <v>0.82</v>
      </c>
      <c r="D66" s="12">
        <v>0.77</v>
      </c>
      <c r="E66" s="12">
        <v>1</v>
      </c>
      <c r="F66" s="12">
        <v>1</v>
      </c>
      <c r="G66" s="12">
        <v>0.83</v>
      </c>
      <c r="H66" s="9">
        <v>3</v>
      </c>
      <c r="J66" s="12"/>
      <c r="K66" t="e">
        <f>VLOOKUP(A66,MasterTutor!A:D,4,FALSE)</f>
        <v>#N/A</v>
      </c>
      <c r="L66" t="e">
        <f>VLOOKUP(A66,MasterTutor!A:D,3,FALSE)</f>
        <v>#N/A</v>
      </c>
      <c r="M66" t="e">
        <f>VLOOKUP(A66,MasterTutor!A:D,2,FALSE)</f>
        <v>#N/A</v>
      </c>
    </row>
    <row r="67" spans="1:13" x14ac:dyDescent="0.2">
      <c r="A67" s="9" t="s">
        <v>46</v>
      </c>
      <c r="B67" s="9" t="s">
        <v>18</v>
      </c>
      <c r="C67" s="12">
        <v>0.66</v>
      </c>
      <c r="D67" s="12">
        <v>0.94</v>
      </c>
      <c r="E67" s="12">
        <v>1</v>
      </c>
      <c r="F67" s="12">
        <v>0.96</v>
      </c>
      <c r="G67" s="12">
        <v>0.85</v>
      </c>
      <c r="H67" s="9">
        <v>1</v>
      </c>
      <c r="I67" s="10">
        <v>1</v>
      </c>
      <c r="J67" s="12">
        <f>I67</f>
        <v>1</v>
      </c>
      <c r="K67" t="e">
        <f>VLOOKUP(A67,MasterTutor!A:D,4,FALSE)</f>
        <v>#N/A</v>
      </c>
      <c r="L67" t="e">
        <f>VLOOKUP(A67,MasterTutor!A:D,3,FALSE)</f>
        <v>#N/A</v>
      </c>
      <c r="M67" t="e">
        <f>VLOOKUP(A67,MasterTutor!A:D,2,FALSE)</f>
        <v>#N/A</v>
      </c>
    </row>
    <row r="68" spans="1:13" x14ac:dyDescent="0.2">
      <c r="A68" s="9" t="s">
        <v>46</v>
      </c>
      <c r="B68" s="9" t="s">
        <v>20</v>
      </c>
      <c r="C68" s="12">
        <v>0.83</v>
      </c>
      <c r="D68" s="12">
        <v>1.05</v>
      </c>
      <c r="E68" s="12">
        <v>1</v>
      </c>
      <c r="F68" s="12">
        <v>0.94</v>
      </c>
      <c r="G68" s="12">
        <v>0.91</v>
      </c>
      <c r="H68" s="9">
        <v>2</v>
      </c>
      <c r="I68" s="10">
        <v>0</v>
      </c>
      <c r="J68" s="12">
        <f>I68</f>
        <v>0</v>
      </c>
      <c r="K68" t="e">
        <f>VLOOKUP(A68,MasterTutor!A:D,4,FALSE)</f>
        <v>#N/A</v>
      </c>
      <c r="L68" t="e">
        <f>VLOOKUP(A68,MasterTutor!A:D,3,FALSE)</f>
        <v>#N/A</v>
      </c>
      <c r="M68" t="e">
        <f>VLOOKUP(A68,MasterTutor!A:D,2,FALSE)</f>
        <v>#N/A</v>
      </c>
    </row>
    <row r="69" spans="1:13" x14ac:dyDescent="0.2">
      <c r="A69" s="9" t="s">
        <v>47</v>
      </c>
      <c r="B69" s="9" t="s">
        <v>14</v>
      </c>
      <c r="C69" s="12">
        <v>0.65100000000000002</v>
      </c>
      <c r="D69" s="12">
        <v>0.98439999999999905</v>
      </c>
      <c r="E69" s="12">
        <v>1</v>
      </c>
      <c r="F69" s="12">
        <v>0.94736842105263097</v>
      </c>
      <c r="G69" s="12">
        <v>0.8</v>
      </c>
      <c r="H69" s="9">
        <v>2</v>
      </c>
      <c r="I69" s="10" t="s">
        <v>36</v>
      </c>
      <c r="J69" s="12">
        <v>0</v>
      </c>
      <c r="K69" t="str">
        <f>VLOOKUP(A69,MasterTutor!A:D,4,FALSE)</f>
        <v>Distinguished</v>
      </c>
      <c r="L69" t="str">
        <f>VLOOKUP(A69,MasterTutor!A:D,3,FALSE)</f>
        <v>Adjunct</v>
      </c>
      <c r="M69" t="str">
        <f>VLOOKUP(A69,MasterTutor!A:D,2,FALSE)</f>
        <v>Kristin Haase-Alvey</v>
      </c>
    </row>
    <row r="70" spans="1:13" x14ac:dyDescent="0.2">
      <c r="A70" s="9" t="s">
        <v>47</v>
      </c>
      <c r="B70" s="9" t="s">
        <v>16</v>
      </c>
      <c r="C70" s="12">
        <v>0.65</v>
      </c>
      <c r="D70" s="12">
        <v>1.05</v>
      </c>
      <c r="E70" s="12">
        <v>0.97</v>
      </c>
      <c r="F70" s="12">
        <v>1</v>
      </c>
      <c r="G70" s="12">
        <v>1</v>
      </c>
      <c r="H70" s="9">
        <v>2</v>
      </c>
      <c r="I70" s="13"/>
      <c r="J70" s="12"/>
      <c r="K70" t="str">
        <f>VLOOKUP(A70,MasterTutor!A:D,4,FALSE)</f>
        <v>Distinguished</v>
      </c>
      <c r="L70" t="str">
        <f>VLOOKUP(A70,MasterTutor!A:D,3,FALSE)</f>
        <v>Adjunct</v>
      </c>
      <c r="M70" t="str">
        <f>VLOOKUP(A70,MasterTutor!A:D,2,FALSE)</f>
        <v>Kristin Haase-Alvey</v>
      </c>
    </row>
    <row r="71" spans="1:13" x14ac:dyDescent="0.2">
      <c r="A71" s="9" t="s">
        <v>47</v>
      </c>
      <c r="B71" s="9" t="s">
        <v>257</v>
      </c>
      <c r="C71" s="12">
        <v>0.46</v>
      </c>
      <c r="D71" s="12">
        <v>1</v>
      </c>
      <c r="E71" s="12">
        <v>0.94</v>
      </c>
      <c r="F71" s="12">
        <v>1</v>
      </c>
      <c r="G71" s="12">
        <v>1</v>
      </c>
      <c r="H71" s="9">
        <v>1</v>
      </c>
      <c r="I71" s="10"/>
      <c r="J71" s="12"/>
      <c r="K71" t="str">
        <f>VLOOKUP(A71,MasterTutor!A:D,4,FALSE)</f>
        <v>Distinguished</v>
      </c>
      <c r="L71" t="str">
        <f>VLOOKUP(A71,MasterTutor!A:D,3,FALSE)</f>
        <v>Adjunct</v>
      </c>
      <c r="M71" t="str">
        <f>VLOOKUP(A71,MasterTutor!A:D,2,FALSE)</f>
        <v>Kristin Haase-Alvey</v>
      </c>
    </row>
    <row r="72" spans="1:13" x14ac:dyDescent="0.2">
      <c r="A72" s="9" t="s">
        <v>47</v>
      </c>
      <c r="B72" s="9" t="s">
        <v>29</v>
      </c>
      <c r="C72" s="12">
        <v>0.39579999999999999</v>
      </c>
      <c r="D72" s="12">
        <v>1.2070000000000001</v>
      </c>
      <c r="E72" s="12">
        <v>1</v>
      </c>
      <c r="F72" s="12">
        <v>0.88888888899999996</v>
      </c>
      <c r="G72" s="12">
        <v>1</v>
      </c>
      <c r="H72" s="9">
        <v>0</v>
      </c>
      <c r="I72" s="10" t="s">
        <v>36</v>
      </c>
      <c r="J72" s="12">
        <v>0</v>
      </c>
      <c r="K72" t="str">
        <f>VLOOKUP(A72,MasterTutor!A:D,4,FALSE)</f>
        <v>Distinguished</v>
      </c>
      <c r="L72" t="str">
        <f>VLOOKUP(A72,MasterTutor!A:D,3,FALSE)</f>
        <v>Adjunct</v>
      </c>
      <c r="M72" t="str">
        <f>VLOOKUP(A72,MasterTutor!A:D,2,FALSE)</f>
        <v>Kristin Haase-Alvey</v>
      </c>
    </row>
    <row r="73" spans="1:13" x14ac:dyDescent="0.2">
      <c r="A73" s="9" t="s">
        <v>47</v>
      </c>
      <c r="B73" s="9" t="s">
        <v>17</v>
      </c>
      <c r="C73" s="12">
        <v>0</v>
      </c>
      <c r="D73" s="12">
        <v>0</v>
      </c>
      <c r="E73" s="12">
        <v>0</v>
      </c>
      <c r="F73" s="12">
        <v>0</v>
      </c>
      <c r="G73" s="12" t="e">
        <v>#N/A</v>
      </c>
      <c r="H73" s="9" t="e">
        <v>#N/A</v>
      </c>
      <c r="J73" s="12"/>
      <c r="K73" t="str">
        <f>VLOOKUP(A73,MasterTutor!A:D,4,FALSE)</f>
        <v>Distinguished</v>
      </c>
      <c r="L73" t="str">
        <f>VLOOKUP(A73,MasterTutor!A:D,3,FALSE)</f>
        <v>Adjunct</v>
      </c>
      <c r="M73" t="str">
        <f>VLOOKUP(A73,MasterTutor!A:D,2,FALSE)</f>
        <v>Kristin Haase-Alvey</v>
      </c>
    </row>
    <row r="74" spans="1:13" x14ac:dyDescent="0.2">
      <c r="A74" s="9" t="s">
        <v>47</v>
      </c>
      <c r="B74" s="9" t="s">
        <v>18</v>
      </c>
      <c r="C74" s="12">
        <v>0</v>
      </c>
      <c r="D74" s="12">
        <v>0</v>
      </c>
      <c r="E74" s="12">
        <v>0</v>
      </c>
      <c r="F74" s="12">
        <v>0</v>
      </c>
      <c r="G74" s="12">
        <v>0</v>
      </c>
      <c r="H74" s="9" t="e">
        <v>#N/A</v>
      </c>
      <c r="J74" s="12"/>
      <c r="K74" t="str">
        <f>VLOOKUP(A74,MasterTutor!A:D,4,FALSE)</f>
        <v>Distinguished</v>
      </c>
      <c r="L74" t="str">
        <f>VLOOKUP(A74,MasterTutor!A:D,3,FALSE)</f>
        <v>Adjunct</v>
      </c>
      <c r="M74" t="str">
        <f>VLOOKUP(A74,MasterTutor!A:D,2,FALSE)</f>
        <v>Kristin Haase-Alvey</v>
      </c>
    </row>
    <row r="75" spans="1:13" x14ac:dyDescent="0.2">
      <c r="A75" s="9" t="s">
        <v>47</v>
      </c>
      <c r="B75" s="9" t="s">
        <v>20</v>
      </c>
      <c r="C75" s="12">
        <v>0.02</v>
      </c>
      <c r="D75" s="12">
        <v>1.24</v>
      </c>
      <c r="E75" s="12">
        <v>1</v>
      </c>
      <c r="F75" s="12">
        <v>1</v>
      </c>
      <c r="G75" s="12">
        <v>1</v>
      </c>
      <c r="H75" s="9" t="e">
        <v>#N/A</v>
      </c>
      <c r="I75" s="10">
        <v>1</v>
      </c>
      <c r="J75" s="12">
        <f>I75</f>
        <v>1</v>
      </c>
      <c r="K75" t="str">
        <f>VLOOKUP(A75,MasterTutor!A:D,4,FALSE)</f>
        <v>Distinguished</v>
      </c>
      <c r="L75" t="str">
        <f>VLOOKUP(A75,MasterTutor!A:D,3,FALSE)</f>
        <v>Adjunct</v>
      </c>
      <c r="M75" t="str">
        <f>VLOOKUP(A75,MasterTutor!A:D,2,FALSE)</f>
        <v>Kristin Haase-Alvey</v>
      </c>
    </row>
    <row r="76" spans="1:13" x14ac:dyDescent="0.2">
      <c r="A76" s="9" t="s">
        <v>47</v>
      </c>
      <c r="B76" s="9" t="s">
        <v>21</v>
      </c>
      <c r="C76" s="12">
        <v>0.24</v>
      </c>
      <c r="D76" s="12">
        <v>1.39</v>
      </c>
      <c r="E76" s="12">
        <v>1</v>
      </c>
      <c r="F76" s="12">
        <v>0.86</v>
      </c>
      <c r="G76" s="12">
        <v>0</v>
      </c>
      <c r="H76" s="9">
        <v>0</v>
      </c>
      <c r="I76" s="10" t="s">
        <v>36</v>
      </c>
      <c r="J76" s="12">
        <v>0</v>
      </c>
      <c r="K76" t="str">
        <f>VLOOKUP(A76,MasterTutor!A:D,4,FALSE)</f>
        <v>Distinguished</v>
      </c>
      <c r="L76" t="str">
        <f>VLOOKUP(A76,MasterTutor!A:D,3,FALSE)</f>
        <v>Adjunct</v>
      </c>
      <c r="M76" t="str">
        <f>VLOOKUP(A76,MasterTutor!A:D,2,FALSE)</f>
        <v>Kristin Haase-Alvey</v>
      </c>
    </row>
    <row r="77" spans="1:13" x14ac:dyDescent="0.2">
      <c r="A77" s="9" t="s">
        <v>47</v>
      </c>
      <c r="B77" s="9" t="s">
        <v>22</v>
      </c>
      <c r="C77" s="12">
        <v>0.74</v>
      </c>
      <c r="D77" s="12">
        <v>0.73</v>
      </c>
      <c r="E77" s="12">
        <v>1</v>
      </c>
      <c r="F77" s="12">
        <v>0.87</v>
      </c>
      <c r="G77" s="12">
        <v>1</v>
      </c>
      <c r="H77" s="9">
        <v>0</v>
      </c>
      <c r="I77" s="10" t="s">
        <v>48</v>
      </c>
      <c r="J77" s="12">
        <v>1</v>
      </c>
      <c r="K77" t="str">
        <f>VLOOKUP(A77,MasterTutor!A:D,4,FALSE)</f>
        <v>Distinguished</v>
      </c>
      <c r="L77" t="str">
        <f>VLOOKUP(A77,MasterTutor!A:D,3,FALSE)</f>
        <v>Adjunct</v>
      </c>
      <c r="M77" t="str">
        <f>VLOOKUP(A77,MasterTutor!A:D,2,FALSE)</f>
        <v>Kristin Haase-Alvey</v>
      </c>
    </row>
    <row r="78" spans="1:13" x14ac:dyDescent="0.2">
      <c r="A78" s="9" t="s">
        <v>49</v>
      </c>
      <c r="B78" s="9" t="s">
        <v>14</v>
      </c>
      <c r="C78" s="12">
        <v>0.9</v>
      </c>
      <c r="D78" s="12">
        <v>1.1727000000000001</v>
      </c>
      <c r="E78" s="12">
        <v>0.85714285714285698</v>
      </c>
      <c r="F78" s="12">
        <v>0.90140845070422504</v>
      </c>
      <c r="G78" s="12">
        <v>0.90909090909090895</v>
      </c>
      <c r="H78" s="9">
        <v>11</v>
      </c>
      <c r="I78" s="10" t="s">
        <v>50</v>
      </c>
      <c r="J78" s="12">
        <v>0.86</v>
      </c>
      <c r="K78" t="str">
        <f>VLOOKUP(A78,MasterTutor!A:D,4,FALSE)</f>
        <v>Advanced</v>
      </c>
      <c r="L78" t="str">
        <f>VLOOKUP(A78,MasterTutor!A:D,3,FALSE)</f>
        <v>Professional</v>
      </c>
      <c r="M78" t="str">
        <f>VLOOKUP(A78,MasterTutor!A:D,2,FALSE)</f>
        <v>Annelies de Groot</v>
      </c>
    </row>
    <row r="79" spans="1:13" x14ac:dyDescent="0.2">
      <c r="A79" s="9" t="s">
        <v>49</v>
      </c>
      <c r="B79" s="9" t="s">
        <v>14</v>
      </c>
      <c r="C79" s="12">
        <v>0.9</v>
      </c>
      <c r="D79" s="12">
        <v>1.1727000000000001</v>
      </c>
      <c r="E79" s="12">
        <v>0.85714285714285698</v>
      </c>
      <c r="F79" s="12">
        <v>0.90140845070422504</v>
      </c>
      <c r="G79" s="12">
        <v>0.90909090909090895</v>
      </c>
      <c r="H79" s="9">
        <v>11</v>
      </c>
      <c r="I79" s="10" t="s">
        <v>50</v>
      </c>
      <c r="J79" s="1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9" t="s">
        <v>49</v>
      </c>
      <c r="B80" s="9" t="s">
        <v>16</v>
      </c>
      <c r="C80" s="12">
        <v>0.66</v>
      </c>
      <c r="D80" s="12">
        <v>0.95</v>
      </c>
      <c r="E80" s="12">
        <v>0.88</v>
      </c>
      <c r="F80" s="12">
        <v>0.88</v>
      </c>
      <c r="G80" s="12">
        <v>1</v>
      </c>
      <c r="H80" s="9">
        <v>2</v>
      </c>
      <c r="I80" s="13">
        <v>45692</v>
      </c>
      <c r="J80" s="14">
        <v>0.5</v>
      </c>
      <c r="K80" t="str">
        <f>VLOOKUP(A80,MasterTutor!A:D,4,FALSE)</f>
        <v>Advanced</v>
      </c>
      <c r="L80" t="str">
        <f>VLOOKUP(A80,MasterTutor!A:D,3,FALSE)</f>
        <v>Professional</v>
      </c>
      <c r="M80" t="str">
        <f>VLOOKUP(A80,MasterTutor!A:D,2,FALSE)</f>
        <v>Annelies de Groot</v>
      </c>
    </row>
    <row r="81" spans="1:13" x14ac:dyDescent="0.2">
      <c r="A81" s="9" t="s">
        <v>49</v>
      </c>
      <c r="B81" s="9" t="s">
        <v>257</v>
      </c>
      <c r="C81" s="12">
        <v>0</v>
      </c>
      <c r="D81" s="12">
        <v>0.05</v>
      </c>
      <c r="E81" s="12">
        <v>0</v>
      </c>
      <c r="F81" s="12">
        <v>0</v>
      </c>
      <c r="G81" s="12">
        <v>1</v>
      </c>
      <c r="H81" s="9">
        <v>0</v>
      </c>
      <c r="I81" s="10"/>
      <c r="J81" s="12"/>
      <c r="K81" t="str">
        <f>VLOOKUP(A81,MasterTutor!A:D,4,FALSE)</f>
        <v>Advanced</v>
      </c>
      <c r="L81" t="str">
        <f>VLOOKUP(A81,MasterTutor!A:D,3,FALSE)</f>
        <v>Professional</v>
      </c>
      <c r="M81" t="str">
        <f>VLOOKUP(A81,MasterTutor!A:D,2,FALSE)</f>
        <v>Annelies de Groot</v>
      </c>
    </row>
    <row r="82" spans="1:13" x14ac:dyDescent="0.2">
      <c r="A82" s="9" t="s">
        <v>49</v>
      </c>
      <c r="B82" s="9" t="s">
        <v>29</v>
      </c>
      <c r="C82" s="12">
        <v>0</v>
      </c>
      <c r="D82" s="12">
        <v>2.63E-2</v>
      </c>
      <c r="E82" s="12">
        <v>0</v>
      </c>
      <c r="F82" s="12">
        <v>0</v>
      </c>
      <c r="G82" s="12">
        <v>0</v>
      </c>
      <c r="H82" s="9">
        <v>0</v>
      </c>
      <c r="I82" s="10" t="s">
        <v>32</v>
      </c>
      <c r="J82" s="12">
        <v>0</v>
      </c>
      <c r="K82" t="str">
        <f>VLOOKUP(A82,MasterTutor!A:D,4,FALSE)</f>
        <v>Advanced</v>
      </c>
      <c r="L82" t="str">
        <f>VLOOKUP(A82,MasterTutor!A:D,3,FALSE)</f>
        <v>Professional</v>
      </c>
      <c r="M82" t="str">
        <f>VLOOKUP(A82,MasterTutor!A:D,2,FALSE)</f>
        <v>Annelies de Groot</v>
      </c>
    </row>
    <row r="83" spans="1:13" x14ac:dyDescent="0.2">
      <c r="A83" s="9" t="s">
        <v>49</v>
      </c>
      <c r="B83" s="9" t="s">
        <v>17</v>
      </c>
      <c r="C83" s="12">
        <v>0.7</v>
      </c>
      <c r="D83" s="12">
        <v>1.07</v>
      </c>
      <c r="E83" s="12">
        <v>0.67</v>
      </c>
      <c r="F83" s="12">
        <v>0.93</v>
      </c>
      <c r="G83" s="12">
        <v>1</v>
      </c>
      <c r="H83" s="9">
        <v>1</v>
      </c>
      <c r="I83" s="10">
        <v>1</v>
      </c>
      <c r="J83" s="12">
        <f>I83</f>
        <v>1</v>
      </c>
      <c r="K83" t="str">
        <f>VLOOKUP(A83,MasterTutor!A:D,4,FALSE)</f>
        <v>Advanced</v>
      </c>
      <c r="L83" t="str">
        <f>VLOOKUP(A83,MasterTutor!A:D,3,FALSE)</f>
        <v>Professional</v>
      </c>
      <c r="M83" t="str">
        <f>VLOOKUP(A83,MasterTutor!A:D,2,FALSE)</f>
        <v>Annelies de Groot</v>
      </c>
    </row>
    <row r="84" spans="1:13" x14ac:dyDescent="0.2">
      <c r="A84" s="9" t="s">
        <v>49</v>
      </c>
      <c r="B84" s="9" t="s">
        <v>18</v>
      </c>
      <c r="C84" s="12">
        <v>0.64</v>
      </c>
      <c r="D84" s="12">
        <v>1.1100000000000001</v>
      </c>
      <c r="E84" s="12">
        <v>0.5</v>
      </c>
      <c r="F84" s="12">
        <v>0.88</v>
      </c>
      <c r="G84" s="12">
        <v>0.95</v>
      </c>
      <c r="H84" s="9">
        <v>1</v>
      </c>
      <c r="I84" s="10">
        <v>1</v>
      </c>
      <c r="J84" s="12">
        <f>I84</f>
        <v>1</v>
      </c>
      <c r="K84" t="str">
        <f>VLOOKUP(A84,MasterTutor!A:D,4,FALSE)</f>
        <v>Advanced</v>
      </c>
      <c r="L84" t="str">
        <f>VLOOKUP(A84,MasterTutor!A:D,3,FALSE)</f>
        <v>Professional</v>
      </c>
      <c r="M84" t="str">
        <f>VLOOKUP(A84,MasterTutor!A:D,2,FALSE)</f>
        <v>Annelies de Groot</v>
      </c>
    </row>
    <row r="85" spans="1:13" x14ac:dyDescent="0.2">
      <c r="A85" s="9" t="s">
        <v>49</v>
      </c>
      <c r="B85" s="9" t="s">
        <v>20</v>
      </c>
      <c r="C85" s="12">
        <v>0.75</v>
      </c>
      <c r="D85" s="12">
        <v>1.07</v>
      </c>
      <c r="E85" s="12">
        <v>0.85</v>
      </c>
      <c r="F85" s="12">
        <v>0.91</v>
      </c>
      <c r="G85" s="12">
        <v>0.77</v>
      </c>
      <c r="H85" s="9">
        <v>5</v>
      </c>
      <c r="I85" s="10" t="s">
        <v>51</v>
      </c>
      <c r="J85" s="12">
        <v>0.71</v>
      </c>
      <c r="K85" t="str">
        <f>VLOOKUP(A85,MasterTutor!A:D,4,FALSE)</f>
        <v>Advanced</v>
      </c>
      <c r="L85" t="str">
        <f>VLOOKUP(A85,MasterTutor!A:D,3,FALSE)</f>
        <v>Professional</v>
      </c>
      <c r="M85" t="str">
        <f>VLOOKUP(A85,MasterTutor!A:D,2,FALSE)</f>
        <v>Annelies de Groot</v>
      </c>
    </row>
    <row r="86" spans="1:13" x14ac:dyDescent="0.2">
      <c r="A86" s="9" t="s">
        <v>49</v>
      </c>
      <c r="B86" s="9" t="s">
        <v>21</v>
      </c>
      <c r="C86" s="12">
        <v>0.82</v>
      </c>
      <c r="D86" s="12">
        <v>1.1000000000000001</v>
      </c>
      <c r="E86" s="12">
        <v>0.87</v>
      </c>
      <c r="F86" s="12">
        <v>0.91</v>
      </c>
      <c r="G86" s="12">
        <v>0.92</v>
      </c>
      <c r="H86" s="9">
        <v>5</v>
      </c>
      <c r="I86" s="10" t="s">
        <v>50</v>
      </c>
      <c r="J86" s="12">
        <v>0.86</v>
      </c>
      <c r="K86" t="str">
        <f>VLOOKUP(A86,MasterTutor!A:D,4,FALSE)</f>
        <v>Advanced</v>
      </c>
      <c r="L86" t="str">
        <f>VLOOKUP(A86,MasterTutor!A:D,3,FALSE)</f>
        <v>Professional</v>
      </c>
      <c r="M86" t="str">
        <f>VLOOKUP(A86,MasterTutor!A:D,2,FALSE)</f>
        <v>Annelies de Groot</v>
      </c>
    </row>
    <row r="87" spans="1:13" x14ac:dyDescent="0.2">
      <c r="A87" s="9" t="s">
        <v>49</v>
      </c>
      <c r="B87" s="9" t="s">
        <v>22</v>
      </c>
      <c r="C87" s="12">
        <v>0.88</v>
      </c>
      <c r="D87" s="12">
        <v>1.06</v>
      </c>
      <c r="E87" s="12">
        <v>0.86</v>
      </c>
      <c r="F87" s="12">
        <v>0.94</v>
      </c>
      <c r="G87" s="12">
        <v>1</v>
      </c>
      <c r="H87" s="9">
        <v>4</v>
      </c>
      <c r="I87" s="10" t="s">
        <v>52</v>
      </c>
      <c r="J87" s="12">
        <v>0.63</v>
      </c>
      <c r="K87" t="str">
        <f>VLOOKUP(A87,MasterTutor!A:D,4,FALSE)</f>
        <v>Advanced</v>
      </c>
      <c r="L87" t="str">
        <f>VLOOKUP(A87,MasterTutor!A:D,3,FALSE)</f>
        <v>Professional</v>
      </c>
      <c r="M87" t="str">
        <f>VLOOKUP(A87,MasterTutor!A:D,2,FALSE)</f>
        <v>Annelies de Groot</v>
      </c>
    </row>
    <row r="88" spans="1:13" x14ac:dyDescent="0.2">
      <c r="A88" s="9" t="s">
        <v>53</v>
      </c>
      <c r="B88" s="9" t="s">
        <v>14</v>
      </c>
      <c r="C88" s="12">
        <v>0.32079999999999997</v>
      </c>
      <c r="D88" s="12">
        <v>1.0876999999999999</v>
      </c>
      <c r="E88" s="12">
        <v>1</v>
      </c>
      <c r="F88" s="12">
        <v>0.82608695652173902</v>
      </c>
      <c r="G88" s="12">
        <v>0.14285714285714199</v>
      </c>
      <c r="H88" s="9">
        <v>1</v>
      </c>
      <c r="I88" s="10" t="s">
        <v>36</v>
      </c>
      <c r="J88" s="12">
        <v>0</v>
      </c>
      <c r="K88" t="str">
        <f>VLOOKUP(A88,MasterTutor!A:D,4,FALSE)</f>
        <v>Premium</v>
      </c>
      <c r="L88" t="str">
        <f>VLOOKUP(A88,MasterTutor!A:D,3,FALSE)</f>
        <v>Professional</v>
      </c>
      <c r="M88" t="str">
        <f>VLOOKUP(A88,MasterTutor!A:D,2,FALSE)</f>
        <v>Geoff St. Marie</v>
      </c>
    </row>
    <row r="89" spans="1:13" x14ac:dyDescent="0.2">
      <c r="A89" s="9" t="s">
        <v>53</v>
      </c>
      <c r="B89" s="9" t="s">
        <v>16</v>
      </c>
      <c r="C89" s="12">
        <v>0.49</v>
      </c>
      <c r="D89" s="12">
        <v>1.18</v>
      </c>
      <c r="E89" s="12">
        <v>1</v>
      </c>
      <c r="F89" s="12">
        <v>1</v>
      </c>
      <c r="G89" s="12">
        <v>0.33</v>
      </c>
      <c r="H89" s="9">
        <v>1</v>
      </c>
      <c r="I89" s="13" t="s">
        <v>45</v>
      </c>
      <c r="J89" s="12">
        <v>0</v>
      </c>
      <c r="K89" t="str">
        <f>VLOOKUP(A89,MasterTutor!A:D,4,FALSE)</f>
        <v>Premium</v>
      </c>
      <c r="L89" t="str">
        <f>VLOOKUP(A89,MasterTutor!A:D,3,FALSE)</f>
        <v>Professional</v>
      </c>
      <c r="M89" t="str">
        <f>VLOOKUP(A89,MasterTutor!A:D,2,FALSE)</f>
        <v>Geoff St. Marie</v>
      </c>
    </row>
    <row r="90" spans="1:13" x14ac:dyDescent="0.2">
      <c r="A90" s="9" t="s">
        <v>53</v>
      </c>
      <c r="B90" s="9" t="s">
        <v>257</v>
      </c>
      <c r="C90" s="12">
        <v>0.26</v>
      </c>
      <c r="D90" s="12">
        <v>0.88</v>
      </c>
      <c r="E90" s="12">
        <v>1</v>
      </c>
      <c r="F90" s="12">
        <v>0.94</v>
      </c>
      <c r="G90" s="12">
        <v>0.7</v>
      </c>
      <c r="H90" s="9">
        <v>2</v>
      </c>
      <c r="I90" s="10"/>
      <c r="J90" s="12"/>
      <c r="K90" t="str">
        <f>VLOOKUP(A90,MasterTutor!A:D,4,FALSE)</f>
        <v>Premium</v>
      </c>
      <c r="L90" t="str">
        <f>VLOOKUP(A90,MasterTutor!A:D,3,FALSE)</f>
        <v>Professional</v>
      </c>
      <c r="M90" t="str">
        <f>VLOOKUP(A90,MasterTutor!A:D,2,FALSE)</f>
        <v>Geoff St. Marie</v>
      </c>
    </row>
    <row r="91" spans="1:13" x14ac:dyDescent="0.2">
      <c r="A91" s="9" t="s">
        <v>53</v>
      </c>
      <c r="B91" s="9" t="s">
        <v>29</v>
      </c>
      <c r="C91" s="12">
        <v>0.28749999999999998</v>
      </c>
      <c r="D91" s="12">
        <v>0.88319999999999999</v>
      </c>
      <c r="E91" s="12">
        <v>1</v>
      </c>
      <c r="F91" s="12">
        <v>0.875</v>
      </c>
      <c r="G91" s="12">
        <v>0.85714285700000004</v>
      </c>
      <c r="H91" s="9">
        <v>0</v>
      </c>
      <c r="I91" s="10" t="s">
        <v>54</v>
      </c>
      <c r="J91" s="12">
        <v>0</v>
      </c>
      <c r="K91" t="str">
        <f>VLOOKUP(A91,MasterTutor!A:D,4,FALSE)</f>
        <v>Premium</v>
      </c>
      <c r="L91" t="str">
        <f>VLOOKUP(A91,MasterTutor!A:D,3,FALSE)</f>
        <v>Professional</v>
      </c>
      <c r="M91" t="str">
        <f>VLOOKUP(A91,MasterTutor!A:D,2,FALSE)</f>
        <v>Geoff St. Marie</v>
      </c>
    </row>
    <row r="92" spans="1:13" x14ac:dyDescent="0.2">
      <c r="A92" s="9" t="s">
        <v>53</v>
      </c>
      <c r="B92" s="9" t="s">
        <v>17</v>
      </c>
      <c r="C92" s="12">
        <v>0.92</v>
      </c>
      <c r="D92" s="12">
        <v>1.33</v>
      </c>
      <c r="E92" s="12">
        <v>1</v>
      </c>
      <c r="F92" s="12">
        <v>0.98</v>
      </c>
      <c r="G92" s="12">
        <v>0.5</v>
      </c>
      <c r="H92" s="9">
        <v>2</v>
      </c>
      <c r="I92" s="10">
        <v>0</v>
      </c>
      <c r="J92" s="12">
        <f>I92</f>
        <v>0</v>
      </c>
      <c r="K92" t="str">
        <f>VLOOKUP(A92,MasterTutor!A:D,4,FALSE)</f>
        <v>Premium</v>
      </c>
      <c r="L92" t="str">
        <f>VLOOKUP(A92,MasterTutor!A:D,3,FALSE)</f>
        <v>Professional</v>
      </c>
      <c r="M92" t="str">
        <f>VLOOKUP(A92,MasterTutor!A:D,2,FALSE)</f>
        <v>Geoff St. Marie</v>
      </c>
    </row>
    <row r="93" spans="1:13" x14ac:dyDescent="0.2">
      <c r="A93" s="9" t="s">
        <v>53</v>
      </c>
      <c r="B93" s="9" t="s">
        <v>18</v>
      </c>
      <c r="C93" s="12">
        <v>0.56000000000000005</v>
      </c>
      <c r="D93" s="12">
        <v>1.4</v>
      </c>
      <c r="E93" s="12">
        <v>1</v>
      </c>
      <c r="F93" s="12">
        <v>0.92</v>
      </c>
      <c r="G93" s="12">
        <v>0.43</v>
      </c>
      <c r="H93" s="9">
        <v>2</v>
      </c>
      <c r="I93" s="10">
        <v>0</v>
      </c>
      <c r="J93" s="12">
        <f>I93</f>
        <v>0</v>
      </c>
      <c r="K93" t="str">
        <f>VLOOKUP(A93,MasterTutor!A:D,4,FALSE)</f>
        <v>Premium</v>
      </c>
      <c r="L93" t="str">
        <f>VLOOKUP(A93,MasterTutor!A:D,3,FALSE)</f>
        <v>Professional</v>
      </c>
      <c r="M93" t="str">
        <f>VLOOKUP(A93,MasterTutor!A:D,2,FALSE)</f>
        <v>Geoff St. Marie</v>
      </c>
    </row>
    <row r="94" spans="1:13" x14ac:dyDescent="0.2">
      <c r="A94" s="9" t="s">
        <v>53</v>
      </c>
      <c r="B94" s="9" t="s">
        <v>20</v>
      </c>
      <c r="C94" s="12">
        <v>0.51</v>
      </c>
      <c r="D94" s="12">
        <v>1.36</v>
      </c>
      <c r="E94" s="12">
        <v>1</v>
      </c>
      <c r="F94" s="12">
        <v>0.94</v>
      </c>
      <c r="G94" s="12">
        <v>0.53</v>
      </c>
      <c r="H94" s="9">
        <v>2</v>
      </c>
      <c r="J94" s="12"/>
      <c r="K94" t="str">
        <f>VLOOKUP(A94,MasterTutor!A:D,4,FALSE)</f>
        <v>Premium</v>
      </c>
      <c r="L94" t="str">
        <f>VLOOKUP(A94,MasterTutor!A:D,3,FALSE)</f>
        <v>Professional</v>
      </c>
      <c r="M94" t="str">
        <f>VLOOKUP(A94,MasterTutor!A:D,2,FALSE)</f>
        <v>Geoff St. Marie</v>
      </c>
    </row>
    <row r="95" spans="1:13" x14ac:dyDescent="0.2">
      <c r="A95" s="9" t="s">
        <v>53</v>
      </c>
      <c r="B95" s="9" t="s">
        <v>21</v>
      </c>
      <c r="C95" s="12">
        <v>0.72</v>
      </c>
      <c r="D95" s="12">
        <v>1.1100000000000001</v>
      </c>
      <c r="E95" s="12">
        <v>1</v>
      </c>
      <c r="F95" s="12">
        <v>0.75</v>
      </c>
      <c r="G95" s="12">
        <v>0.15</v>
      </c>
      <c r="H95" s="9">
        <v>1</v>
      </c>
      <c r="I95" s="10" t="s">
        <v>54</v>
      </c>
      <c r="J95" s="12">
        <v>0</v>
      </c>
      <c r="K95" t="str">
        <f>VLOOKUP(A95,MasterTutor!A:D,4,FALSE)</f>
        <v>Premium</v>
      </c>
      <c r="L95" t="str">
        <f>VLOOKUP(A95,MasterTutor!A:D,3,FALSE)</f>
        <v>Professional</v>
      </c>
      <c r="M95" t="str">
        <f>VLOOKUP(A95,MasterTutor!A:D,2,FALSE)</f>
        <v>Geoff St. Marie</v>
      </c>
    </row>
    <row r="96" spans="1:13" x14ac:dyDescent="0.2">
      <c r="A96" s="9" t="s">
        <v>53</v>
      </c>
      <c r="B96" s="9" t="s">
        <v>22</v>
      </c>
      <c r="C96" s="12">
        <v>0.56999999999999995</v>
      </c>
      <c r="D96" s="12">
        <v>1.17</v>
      </c>
      <c r="E96" s="12">
        <v>1</v>
      </c>
      <c r="F96" s="12">
        <v>0.86</v>
      </c>
      <c r="G96" s="12">
        <v>0</v>
      </c>
      <c r="H96" s="9">
        <v>1</v>
      </c>
      <c r="I96" s="10" t="s">
        <v>36</v>
      </c>
      <c r="J96" s="12">
        <v>0</v>
      </c>
      <c r="K96" t="str">
        <f>VLOOKUP(A96,MasterTutor!A:D,4,FALSE)</f>
        <v>Premium</v>
      </c>
      <c r="L96" t="str">
        <f>VLOOKUP(A96,MasterTutor!A:D,3,FALSE)</f>
        <v>Professional</v>
      </c>
      <c r="M96" t="str">
        <f>VLOOKUP(A96,MasterTutor!A:D,2,FALSE)</f>
        <v>Geoff St. Marie</v>
      </c>
    </row>
    <row r="97" spans="1:13" x14ac:dyDescent="0.2">
      <c r="A97" s="9" t="s">
        <v>55</v>
      </c>
      <c r="B97" s="9" t="s">
        <v>257</v>
      </c>
      <c r="C97" s="12">
        <v>0</v>
      </c>
      <c r="D97" s="12">
        <v>0</v>
      </c>
      <c r="E97" s="12">
        <v>0</v>
      </c>
      <c r="F97" s="12">
        <v>0</v>
      </c>
      <c r="G97" s="12">
        <v>0</v>
      </c>
      <c r="H97" s="9">
        <v>0</v>
      </c>
      <c r="I97" s="10"/>
      <c r="J97" s="12"/>
      <c r="K97" t="str">
        <f>VLOOKUP(A97,MasterTutor!A:D,4,FALSE)</f>
        <v>Advanced</v>
      </c>
      <c r="L97" t="str">
        <f>VLOOKUP(A97,MasterTutor!A:D,3,FALSE)</f>
        <v>Professional</v>
      </c>
      <c r="M97" t="str">
        <f>VLOOKUP(A97,MasterTutor!A:D,2,FALSE)</f>
        <v>Ela Cross</v>
      </c>
    </row>
    <row r="98" spans="1:13" x14ac:dyDescent="0.2">
      <c r="A98" s="9" t="s">
        <v>55</v>
      </c>
      <c r="B98" s="9" t="s">
        <v>29</v>
      </c>
      <c r="C98" s="12">
        <v>0.22500000000000001</v>
      </c>
      <c r="D98" s="12">
        <v>0.49340000000000001</v>
      </c>
      <c r="E98" s="12">
        <v>0</v>
      </c>
      <c r="F98" s="12">
        <v>0.42105263199999998</v>
      </c>
      <c r="G98" s="12">
        <v>0</v>
      </c>
      <c r="H98" s="9">
        <v>0</v>
      </c>
      <c r="I98" s="10">
        <v>0.33333333333333331</v>
      </c>
      <c r="J98" s="12">
        <f>I98</f>
        <v>0.33333333333333331</v>
      </c>
      <c r="K98" t="str">
        <f>VLOOKUP(A98,MasterTutor!A:D,4,FALSE)</f>
        <v>Advanced</v>
      </c>
      <c r="L98" t="str">
        <f>VLOOKUP(A98,MasterTutor!A:D,3,FALSE)</f>
        <v>Professional</v>
      </c>
      <c r="M98" t="str">
        <f>VLOOKUP(A98,MasterTutor!A:D,2,FALSE)</f>
        <v>Ela Cross</v>
      </c>
    </row>
    <row r="99" spans="1:13" x14ac:dyDescent="0.2">
      <c r="A99" s="9" t="s">
        <v>56</v>
      </c>
      <c r="B99" s="9" t="s">
        <v>14</v>
      </c>
      <c r="C99" s="12">
        <v>0.5958</v>
      </c>
      <c r="D99" s="12">
        <v>1.1349</v>
      </c>
      <c r="E99" s="12">
        <v>0.97142857142857097</v>
      </c>
      <c r="F99" s="12">
        <v>0.69565217391304301</v>
      </c>
      <c r="G99" s="12">
        <v>1</v>
      </c>
      <c r="H99" s="9">
        <v>0</v>
      </c>
      <c r="I99" s="10" t="s">
        <v>57</v>
      </c>
      <c r="J99" s="12">
        <v>1</v>
      </c>
      <c r="K99" t="str">
        <f>VLOOKUP(A99,MasterTutor!A:D,4,FALSE)</f>
        <v>Distinguished</v>
      </c>
      <c r="L99" t="str">
        <f>VLOOKUP(A99,MasterTutor!A:D,3,FALSE)</f>
        <v>Professional</v>
      </c>
      <c r="M99" t="str">
        <f>VLOOKUP(A99,MasterTutor!A:D,2,FALSE)</f>
        <v>Kristin Haase-Alvey</v>
      </c>
    </row>
    <row r="100" spans="1:13" x14ac:dyDescent="0.2">
      <c r="A100" s="9" t="s">
        <v>56</v>
      </c>
      <c r="B100" s="9" t="s">
        <v>16</v>
      </c>
      <c r="C100" s="12">
        <v>0.56000000000000005</v>
      </c>
      <c r="D100" s="12">
        <v>1.01</v>
      </c>
      <c r="E100" s="12">
        <v>1</v>
      </c>
      <c r="F100" s="12">
        <v>0.84</v>
      </c>
      <c r="G100" s="12">
        <v>0.89</v>
      </c>
      <c r="H100" s="9">
        <v>2</v>
      </c>
      <c r="I100" s="13">
        <v>45690</v>
      </c>
      <c r="J100" s="12">
        <v>1</v>
      </c>
      <c r="K100" t="str">
        <f>VLOOKUP(A100,MasterTutor!A:D,4,FALSE)</f>
        <v>Distinguished</v>
      </c>
      <c r="L100" t="str">
        <f>VLOOKUP(A100,MasterTutor!A:D,3,FALSE)</f>
        <v>Professional</v>
      </c>
      <c r="M100" t="str">
        <f>VLOOKUP(A100,MasterTutor!A:D,2,FALSE)</f>
        <v>Kristin Haase-Alvey</v>
      </c>
    </row>
    <row r="101" spans="1:13" x14ac:dyDescent="0.2">
      <c r="A101" s="9" t="s">
        <v>56</v>
      </c>
      <c r="B101" s="9" t="s">
        <v>257</v>
      </c>
      <c r="C101" s="12">
        <v>0.32</v>
      </c>
      <c r="D101" s="12">
        <v>0.86</v>
      </c>
      <c r="E101" s="12">
        <v>0.97</v>
      </c>
      <c r="F101" s="12">
        <v>0.7</v>
      </c>
      <c r="G101" s="12">
        <v>1</v>
      </c>
      <c r="H101" s="9">
        <v>0</v>
      </c>
      <c r="I101" s="10">
        <v>1</v>
      </c>
      <c r="J101" s="12">
        <v>1</v>
      </c>
      <c r="K101" t="str">
        <f>VLOOKUP(A101,MasterTutor!A:D,4,FALSE)</f>
        <v>Distinguished</v>
      </c>
      <c r="L101" t="str">
        <f>VLOOKUP(A101,MasterTutor!A:D,3,FALSE)</f>
        <v>Professional</v>
      </c>
      <c r="M101" t="str">
        <f>VLOOKUP(A101,MasterTutor!A:D,2,FALSE)</f>
        <v>Kristin Haase-Alvey</v>
      </c>
    </row>
    <row r="102" spans="1:13" x14ac:dyDescent="0.2">
      <c r="A102" s="9" t="s">
        <v>56</v>
      </c>
      <c r="B102" s="9" t="s">
        <v>29</v>
      </c>
      <c r="C102" s="12">
        <v>0.47920000000000001</v>
      </c>
      <c r="D102" s="12">
        <v>1.1266</v>
      </c>
      <c r="E102" s="12">
        <v>1</v>
      </c>
      <c r="F102" s="12">
        <v>0.97619047599999997</v>
      </c>
      <c r="G102" s="12">
        <v>1</v>
      </c>
      <c r="H102" s="9">
        <v>1</v>
      </c>
      <c r="I102" s="10">
        <v>0.75</v>
      </c>
      <c r="J102" s="12">
        <f>I102</f>
        <v>0.75</v>
      </c>
      <c r="K102" t="str">
        <f>VLOOKUP(A102,MasterTutor!A:D,4,FALSE)</f>
        <v>Distinguished</v>
      </c>
      <c r="L102" t="str">
        <f>VLOOKUP(A102,MasterTutor!A:D,3,FALSE)</f>
        <v>Professional</v>
      </c>
      <c r="M102" t="str">
        <f>VLOOKUP(A102,MasterTutor!A:D,2,FALSE)</f>
        <v>Kristin Haase-Alvey</v>
      </c>
    </row>
    <row r="103" spans="1:13" x14ac:dyDescent="0.2">
      <c r="A103" s="9" t="s">
        <v>56</v>
      </c>
      <c r="B103" s="9" t="s">
        <v>17</v>
      </c>
      <c r="C103" s="12">
        <v>0.69</v>
      </c>
      <c r="D103" s="12">
        <v>0.93</v>
      </c>
      <c r="E103" s="12">
        <v>0.98</v>
      </c>
      <c r="F103" s="12">
        <v>1</v>
      </c>
      <c r="G103" s="12">
        <v>0.73</v>
      </c>
      <c r="H103" s="9">
        <v>6</v>
      </c>
      <c r="I103" s="10">
        <v>1</v>
      </c>
      <c r="J103" s="12">
        <f>I103</f>
        <v>1</v>
      </c>
      <c r="K103" t="str">
        <f>VLOOKUP(A103,MasterTutor!A:D,4,FALSE)</f>
        <v>Distinguished</v>
      </c>
      <c r="L103" t="str">
        <f>VLOOKUP(A103,MasterTutor!A:D,3,FALSE)</f>
        <v>Professional</v>
      </c>
      <c r="M103" t="str">
        <f>VLOOKUP(A103,MasterTutor!A:D,2,FALSE)</f>
        <v>Kristin Haase-Alvey</v>
      </c>
    </row>
    <row r="104" spans="1:13" x14ac:dyDescent="0.2">
      <c r="A104" s="9" t="s">
        <v>56</v>
      </c>
      <c r="B104" s="9" t="s">
        <v>18</v>
      </c>
      <c r="C104" s="12">
        <v>0.74</v>
      </c>
      <c r="D104" s="12">
        <v>1.03</v>
      </c>
      <c r="E104" s="12">
        <v>0.96</v>
      </c>
      <c r="F104" s="12">
        <v>0.98</v>
      </c>
      <c r="G104" s="12">
        <v>0.83</v>
      </c>
      <c r="H104" s="9">
        <v>7</v>
      </c>
      <c r="I104" s="10">
        <v>1</v>
      </c>
      <c r="J104" s="12">
        <f>I104</f>
        <v>1</v>
      </c>
      <c r="K104" t="str">
        <f>VLOOKUP(A104,MasterTutor!A:D,4,FALSE)</f>
        <v>Distinguished</v>
      </c>
      <c r="L104" t="str">
        <f>VLOOKUP(A104,MasterTutor!A:D,3,FALSE)</f>
        <v>Professional</v>
      </c>
      <c r="M104" t="str">
        <f>VLOOKUP(A104,MasterTutor!A:D,2,FALSE)</f>
        <v>Kristin Haase-Alvey</v>
      </c>
    </row>
    <row r="105" spans="1:13" x14ac:dyDescent="0.2">
      <c r="A105" s="9" t="s">
        <v>56</v>
      </c>
      <c r="B105" s="9" t="s">
        <v>20</v>
      </c>
      <c r="C105" s="12">
        <v>0.76</v>
      </c>
      <c r="D105" s="12">
        <v>0.91</v>
      </c>
      <c r="E105" s="12">
        <v>0.96</v>
      </c>
      <c r="F105" s="12">
        <v>0.97</v>
      </c>
      <c r="G105" s="12">
        <v>0.89</v>
      </c>
      <c r="H105" s="9">
        <v>3</v>
      </c>
      <c r="I105" s="10" t="s">
        <v>58</v>
      </c>
      <c r="J105" s="12">
        <v>0.8</v>
      </c>
      <c r="K105" t="str">
        <f>VLOOKUP(A105,MasterTutor!A:D,4,FALSE)</f>
        <v>Distinguished</v>
      </c>
      <c r="L105" t="str">
        <f>VLOOKUP(A105,MasterTutor!A:D,3,FALSE)</f>
        <v>Professional</v>
      </c>
      <c r="M105" t="str">
        <f>VLOOKUP(A105,MasterTutor!A:D,2,FALSE)</f>
        <v>Kristin Haase-Alvey</v>
      </c>
    </row>
    <row r="106" spans="1:13" x14ac:dyDescent="0.2">
      <c r="A106" s="9" t="s">
        <v>56</v>
      </c>
      <c r="B106" s="9" t="s">
        <v>21</v>
      </c>
      <c r="C106" s="12">
        <v>0.82</v>
      </c>
      <c r="D106" s="12">
        <v>0.99</v>
      </c>
      <c r="E106" s="12">
        <v>0.98</v>
      </c>
      <c r="F106" s="12">
        <v>0.96</v>
      </c>
      <c r="G106" s="12">
        <v>1</v>
      </c>
      <c r="H106" s="9">
        <v>7</v>
      </c>
      <c r="I106" s="10" t="s">
        <v>59</v>
      </c>
      <c r="J106" s="12">
        <v>0.75</v>
      </c>
      <c r="K106" t="str">
        <f>VLOOKUP(A106,MasterTutor!A:D,4,FALSE)</f>
        <v>Distinguished</v>
      </c>
      <c r="L106" t="str">
        <f>VLOOKUP(A106,MasterTutor!A:D,3,FALSE)</f>
        <v>Professional</v>
      </c>
      <c r="M106" t="str">
        <f>VLOOKUP(A106,MasterTutor!A:D,2,FALSE)</f>
        <v>Kristin Haase-Alvey</v>
      </c>
    </row>
    <row r="107" spans="1:13" x14ac:dyDescent="0.2">
      <c r="A107" s="9" t="s">
        <v>56</v>
      </c>
      <c r="B107" s="9" t="s">
        <v>22</v>
      </c>
      <c r="C107" s="12">
        <v>0.81</v>
      </c>
      <c r="D107" s="12">
        <v>1.06</v>
      </c>
      <c r="E107" s="12">
        <v>0.98</v>
      </c>
      <c r="F107" s="12">
        <v>0.84</v>
      </c>
      <c r="G107" s="12">
        <v>1</v>
      </c>
      <c r="H107" s="9">
        <v>11</v>
      </c>
      <c r="I107" s="10" t="s">
        <v>36</v>
      </c>
      <c r="J107" s="12">
        <v>0</v>
      </c>
      <c r="K107" t="str">
        <f>VLOOKUP(A107,MasterTutor!A:D,4,FALSE)</f>
        <v>Distinguished</v>
      </c>
      <c r="L107" t="str">
        <f>VLOOKUP(A107,MasterTutor!A:D,3,FALSE)</f>
        <v>Professional</v>
      </c>
      <c r="M107" t="str">
        <f>VLOOKUP(A107,MasterTutor!A:D,2,FALSE)</f>
        <v>Kristin Haase-Alvey</v>
      </c>
    </row>
    <row r="108" spans="1:13" x14ac:dyDescent="0.2">
      <c r="A108" s="9" t="s">
        <v>60</v>
      </c>
      <c r="B108" s="9" t="s">
        <v>14</v>
      </c>
      <c r="C108" s="12">
        <v>1.0791999999999999</v>
      </c>
      <c r="D108" s="12">
        <v>1.0821999999999901</v>
      </c>
      <c r="E108" s="12">
        <v>0.986928104575163</v>
      </c>
      <c r="F108" s="12">
        <v>0.934782608695652</v>
      </c>
      <c r="G108" s="12">
        <v>0.266666666666666</v>
      </c>
      <c r="H108" s="9">
        <v>12</v>
      </c>
      <c r="I108" s="10" t="s">
        <v>61</v>
      </c>
      <c r="J108" s="12">
        <v>0.1</v>
      </c>
      <c r="K108" t="str">
        <f>VLOOKUP(A108,MasterTutor!A:D,4,FALSE)</f>
        <v>Advanced</v>
      </c>
      <c r="L108" t="str">
        <f>VLOOKUP(A108,MasterTutor!A:D,3,FALSE)</f>
        <v>Professional</v>
      </c>
      <c r="M108" t="str">
        <f>VLOOKUP(A108,MasterTutor!A:D,2,FALSE)</f>
        <v>Ian Plamondon</v>
      </c>
    </row>
    <row r="109" spans="1:13" x14ac:dyDescent="0.2">
      <c r="A109" s="9" t="s">
        <v>60</v>
      </c>
      <c r="B109" s="9" t="s">
        <v>16</v>
      </c>
      <c r="C109" s="12">
        <v>1.03</v>
      </c>
      <c r="D109" s="12">
        <v>0.98</v>
      </c>
      <c r="E109" s="12">
        <v>0.99</v>
      </c>
      <c r="F109" s="12">
        <v>0.97</v>
      </c>
      <c r="G109" s="12">
        <v>0.16</v>
      </c>
      <c r="H109" s="9">
        <v>17</v>
      </c>
      <c r="I109" s="13" t="s">
        <v>36</v>
      </c>
      <c r="J109" s="12">
        <v>0</v>
      </c>
      <c r="K109" t="str">
        <f>VLOOKUP(A109,MasterTutor!A:D,4,FALSE)</f>
        <v>Advanced</v>
      </c>
      <c r="L109" t="str">
        <f>VLOOKUP(A109,MasterTutor!A:D,3,FALSE)</f>
        <v>Professional</v>
      </c>
      <c r="M109" t="str">
        <f>VLOOKUP(A109,MasterTutor!A:D,2,FALSE)</f>
        <v>Ian Plamondon</v>
      </c>
    </row>
    <row r="110" spans="1:13" x14ac:dyDescent="0.2">
      <c r="A110" s="9" t="s">
        <v>60</v>
      </c>
      <c r="B110" s="9" t="s">
        <v>257</v>
      </c>
      <c r="C110" s="12">
        <v>0.78</v>
      </c>
      <c r="D110" s="12">
        <v>0.84</v>
      </c>
      <c r="E110" s="12">
        <v>0.97</v>
      </c>
      <c r="F110" s="12">
        <v>1</v>
      </c>
      <c r="G110" s="12">
        <v>0.18</v>
      </c>
      <c r="H110" s="9">
        <v>8</v>
      </c>
      <c r="I110" s="10"/>
      <c r="J110" s="12"/>
      <c r="K110" t="str">
        <f>VLOOKUP(A110,MasterTutor!A:D,4,FALSE)</f>
        <v>Advanced</v>
      </c>
      <c r="L110" t="str">
        <f>VLOOKUP(A110,MasterTutor!A:D,3,FALSE)</f>
        <v>Professional</v>
      </c>
      <c r="M110" t="str">
        <f>VLOOKUP(A110,MasterTutor!A:D,2,FALSE)</f>
        <v>Ian Plamondon</v>
      </c>
    </row>
    <row r="111" spans="1:13" x14ac:dyDescent="0.2">
      <c r="A111" s="9" t="s">
        <v>60</v>
      </c>
      <c r="B111" s="9" t="s">
        <v>29</v>
      </c>
      <c r="C111" s="12">
        <v>0.80420000000000003</v>
      </c>
      <c r="D111" s="12">
        <v>0.97699999999999998</v>
      </c>
      <c r="E111" s="12">
        <v>0.991304348</v>
      </c>
      <c r="F111" s="12">
        <v>0.98148148099999999</v>
      </c>
      <c r="G111" s="12">
        <v>0.375</v>
      </c>
      <c r="H111" s="9">
        <v>18</v>
      </c>
      <c r="I111" s="10">
        <v>0.75</v>
      </c>
      <c r="J111" s="12">
        <f>I111</f>
        <v>0.75</v>
      </c>
      <c r="K111" t="str">
        <f>VLOOKUP(A111,MasterTutor!A:D,4,FALSE)</f>
        <v>Advanced</v>
      </c>
      <c r="L111" t="str">
        <f>VLOOKUP(A111,MasterTutor!A:D,3,FALSE)</f>
        <v>Professional</v>
      </c>
      <c r="M111" t="str">
        <f>VLOOKUP(A111,MasterTutor!A:D,2,FALSE)</f>
        <v>Ian Plamondon</v>
      </c>
    </row>
    <row r="112" spans="1:13" x14ac:dyDescent="0.2">
      <c r="A112" s="9" t="s">
        <v>60</v>
      </c>
      <c r="B112" s="9" t="s">
        <v>22</v>
      </c>
      <c r="C112" s="12">
        <v>0.88</v>
      </c>
      <c r="D112" s="12">
        <v>1.08</v>
      </c>
      <c r="E112" s="12">
        <v>0.99</v>
      </c>
      <c r="F112" s="12">
        <v>0.97</v>
      </c>
      <c r="G112" s="12">
        <v>0.17</v>
      </c>
      <c r="H112" s="9">
        <v>9</v>
      </c>
      <c r="I112" s="10" t="s">
        <v>62</v>
      </c>
      <c r="J112" s="12">
        <v>0</v>
      </c>
      <c r="K112" t="str">
        <f>VLOOKUP(A112,MasterTutor!A:D,4,FALSE)</f>
        <v>Advanced</v>
      </c>
      <c r="L112" t="str">
        <f>VLOOKUP(A112,MasterTutor!A:D,3,FALSE)</f>
        <v>Professional</v>
      </c>
      <c r="M112" t="str">
        <f>VLOOKUP(A112,MasterTutor!A:D,2,FALSE)</f>
        <v>Ian Plamondon</v>
      </c>
    </row>
    <row r="113" spans="1:13" x14ac:dyDescent="0.2">
      <c r="A113" s="9" t="s">
        <v>63</v>
      </c>
      <c r="B113" s="9" t="s">
        <v>14</v>
      </c>
      <c r="C113" s="12">
        <v>0.85419999999999996</v>
      </c>
      <c r="D113" s="12">
        <v>1.4242999999999999</v>
      </c>
      <c r="E113" s="12">
        <v>0.97701149425287304</v>
      </c>
      <c r="F113" s="12">
        <v>0.92857142857142805</v>
      </c>
      <c r="G113" s="12">
        <v>0.68</v>
      </c>
      <c r="H113" s="9">
        <v>2</v>
      </c>
      <c r="I113" s="10" t="s">
        <v>40</v>
      </c>
      <c r="J113" s="12">
        <v>0</v>
      </c>
      <c r="K113" t="str">
        <f>VLOOKUP(A113,MasterTutor!A:D,4,FALSE)</f>
        <v>Distinguished</v>
      </c>
      <c r="L113" t="str">
        <f>VLOOKUP(A113,MasterTutor!A:D,3,FALSE)</f>
        <v>Professional</v>
      </c>
      <c r="M113" t="str">
        <f>VLOOKUP(A113,MasterTutor!A:D,2,FALSE)</f>
        <v>Ian Plamondon</v>
      </c>
    </row>
    <row r="114" spans="1:13" x14ac:dyDescent="0.2">
      <c r="A114" s="9" t="s">
        <v>63</v>
      </c>
      <c r="B114" s="9" t="s">
        <v>16</v>
      </c>
      <c r="C114" s="12">
        <v>0.87</v>
      </c>
      <c r="D114" s="12">
        <v>1.41</v>
      </c>
      <c r="E114" s="12">
        <v>0.99</v>
      </c>
      <c r="F114" s="12">
        <v>0.9</v>
      </c>
      <c r="G114" s="12">
        <v>0.67</v>
      </c>
      <c r="H114" s="9">
        <v>6</v>
      </c>
      <c r="I114" s="13">
        <v>45690</v>
      </c>
      <c r="J114" s="12">
        <v>1</v>
      </c>
      <c r="K114" t="str">
        <f>VLOOKUP(A114,MasterTutor!A:D,4,FALSE)</f>
        <v>Distinguished</v>
      </c>
      <c r="L114" t="str">
        <f>VLOOKUP(A114,MasterTutor!A:D,3,FALSE)</f>
        <v>Professional</v>
      </c>
      <c r="M114" t="str">
        <f>VLOOKUP(A114,MasterTutor!A:D,2,FALSE)</f>
        <v>Ian Plamondon</v>
      </c>
    </row>
    <row r="115" spans="1:13" x14ac:dyDescent="0.2">
      <c r="A115" s="9" t="s">
        <v>63</v>
      </c>
      <c r="B115" s="9" t="s">
        <v>257</v>
      </c>
      <c r="C115" s="12">
        <v>0.74</v>
      </c>
      <c r="D115" s="12">
        <v>1.26</v>
      </c>
      <c r="E115" s="12">
        <v>0.95</v>
      </c>
      <c r="F115" s="12">
        <v>0.8</v>
      </c>
      <c r="G115" s="12">
        <v>0.76</v>
      </c>
      <c r="H115" s="9">
        <v>6</v>
      </c>
      <c r="I115" s="10"/>
      <c r="J115" s="12"/>
      <c r="K115" t="str">
        <f>VLOOKUP(A115,MasterTutor!A:D,4,FALSE)</f>
        <v>Distinguished</v>
      </c>
      <c r="L115" t="str">
        <f>VLOOKUP(A115,MasterTutor!A:D,3,FALSE)</f>
        <v>Professional</v>
      </c>
      <c r="M115" t="str">
        <f>VLOOKUP(A115,MasterTutor!A:D,2,FALSE)</f>
        <v>Ian Plamondon</v>
      </c>
    </row>
    <row r="116" spans="1:13" x14ac:dyDescent="0.2">
      <c r="A116" s="9" t="s">
        <v>63</v>
      </c>
      <c r="B116" s="9" t="s">
        <v>29</v>
      </c>
      <c r="C116" s="12">
        <v>0.5958</v>
      </c>
      <c r="D116" s="12">
        <v>1.1052999999999999</v>
      </c>
      <c r="E116" s="12">
        <v>1</v>
      </c>
      <c r="F116" s="12">
        <v>0.97916666699999999</v>
      </c>
      <c r="G116" s="12">
        <v>0.75</v>
      </c>
      <c r="H116" s="9">
        <v>3</v>
      </c>
      <c r="I116" s="10">
        <v>0.4</v>
      </c>
      <c r="J116" s="12">
        <f>I116</f>
        <v>0.4</v>
      </c>
      <c r="K116" t="str">
        <f>VLOOKUP(A116,MasterTutor!A:D,4,FALSE)</f>
        <v>Distinguished</v>
      </c>
      <c r="L116" t="str">
        <f>VLOOKUP(A116,MasterTutor!A:D,3,FALSE)</f>
        <v>Professional</v>
      </c>
      <c r="M116" t="str">
        <f>VLOOKUP(A116,MasterTutor!A:D,2,FALSE)</f>
        <v>Ian Plamondon</v>
      </c>
    </row>
    <row r="117" spans="1:13" x14ac:dyDescent="0.2">
      <c r="A117" s="9" t="s">
        <v>63</v>
      </c>
      <c r="B117" s="9" t="s">
        <v>17</v>
      </c>
      <c r="C117" s="12">
        <v>0.95</v>
      </c>
      <c r="D117" s="12">
        <v>1.25</v>
      </c>
      <c r="E117" s="12">
        <v>0.97</v>
      </c>
      <c r="F117" s="12">
        <v>0.97</v>
      </c>
      <c r="G117" s="12">
        <v>0.82</v>
      </c>
      <c r="H117" s="9">
        <v>7</v>
      </c>
      <c r="I117" s="10" t="s">
        <v>51</v>
      </c>
      <c r="J117" s="12">
        <v>0.71</v>
      </c>
      <c r="K117" t="str">
        <f>VLOOKUP(A117,MasterTutor!A:D,4,FALSE)</f>
        <v>Distinguished</v>
      </c>
      <c r="L117" t="str">
        <f>VLOOKUP(A117,MasterTutor!A:D,3,FALSE)</f>
        <v>Professional</v>
      </c>
      <c r="M117" t="str">
        <f>VLOOKUP(A117,MasterTutor!A:D,2,FALSE)</f>
        <v>Ian Plamondon</v>
      </c>
    </row>
    <row r="118" spans="1:13" x14ac:dyDescent="0.2">
      <c r="A118" s="9" t="s">
        <v>63</v>
      </c>
      <c r="B118" s="9" t="s">
        <v>18</v>
      </c>
      <c r="C118" s="12">
        <v>0.7</v>
      </c>
      <c r="D118" s="12">
        <v>1.38</v>
      </c>
      <c r="E118" s="12">
        <v>1</v>
      </c>
      <c r="F118" s="12">
        <v>1</v>
      </c>
      <c r="G118" s="12">
        <v>0.5</v>
      </c>
      <c r="H118" s="9" t="e">
        <v>#N/A</v>
      </c>
      <c r="I118" s="10">
        <v>1</v>
      </c>
      <c r="J118" s="12">
        <f>I118</f>
        <v>1</v>
      </c>
      <c r="K118" t="str">
        <f>VLOOKUP(A118,MasterTutor!A:D,4,FALSE)</f>
        <v>Distinguished</v>
      </c>
      <c r="L118" t="str">
        <f>VLOOKUP(A118,MasterTutor!A:D,3,FALSE)</f>
        <v>Professional</v>
      </c>
      <c r="M118" t="str">
        <f>VLOOKUP(A118,MasterTutor!A:D,2,FALSE)</f>
        <v>Ian Plamondon</v>
      </c>
    </row>
    <row r="119" spans="1:13" x14ac:dyDescent="0.2">
      <c r="A119" s="9" t="s">
        <v>63</v>
      </c>
      <c r="B119" s="9" t="s">
        <v>20</v>
      </c>
      <c r="C119" s="12">
        <v>0.72</v>
      </c>
      <c r="D119" s="12">
        <v>1.36</v>
      </c>
      <c r="E119" s="12">
        <v>1</v>
      </c>
      <c r="F119" s="12">
        <v>0.96</v>
      </c>
      <c r="G119" s="12">
        <v>0.33</v>
      </c>
      <c r="H119" s="9">
        <v>5</v>
      </c>
      <c r="I119" s="10" t="s">
        <v>26</v>
      </c>
      <c r="J119" s="12">
        <v>0.5</v>
      </c>
      <c r="K119" t="str">
        <f>VLOOKUP(A119,MasterTutor!A:D,4,FALSE)</f>
        <v>Distinguished</v>
      </c>
      <c r="L119" t="str">
        <f>VLOOKUP(A119,MasterTutor!A:D,3,FALSE)</f>
        <v>Professional</v>
      </c>
      <c r="M119" t="str">
        <f>VLOOKUP(A119,MasterTutor!A:D,2,FALSE)</f>
        <v>Ian Plamondon</v>
      </c>
    </row>
    <row r="120" spans="1:13" x14ac:dyDescent="0.2">
      <c r="A120" s="9" t="s">
        <v>63</v>
      </c>
      <c r="B120" s="9" t="s">
        <v>21</v>
      </c>
      <c r="C120" s="12">
        <v>0.84</v>
      </c>
      <c r="D120" s="12">
        <v>1.33</v>
      </c>
      <c r="E120" s="12">
        <v>0.99</v>
      </c>
      <c r="F120" s="12">
        <v>1</v>
      </c>
      <c r="G120" s="12">
        <v>0.74</v>
      </c>
      <c r="H120" s="9">
        <v>0</v>
      </c>
      <c r="I120" s="11"/>
      <c r="J120" s="12"/>
      <c r="K120" t="str">
        <f>VLOOKUP(A120,MasterTutor!A:D,4,FALSE)</f>
        <v>Distinguished</v>
      </c>
      <c r="L120" t="str">
        <f>VLOOKUP(A120,MasterTutor!A:D,3,FALSE)</f>
        <v>Professional</v>
      </c>
      <c r="M120" t="str">
        <f>VLOOKUP(A120,MasterTutor!A:D,2,FALSE)</f>
        <v>Ian Plamondon</v>
      </c>
    </row>
    <row r="121" spans="1:13" x14ac:dyDescent="0.2">
      <c r="A121" s="9" t="s">
        <v>63</v>
      </c>
      <c r="B121" s="9" t="s">
        <v>22</v>
      </c>
      <c r="C121" s="12">
        <v>0.8</v>
      </c>
      <c r="D121" s="12">
        <v>1.46</v>
      </c>
      <c r="E121" s="12">
        <v>0.99</v>
      </c>
      <c r="F121" s="12">
        <v>0.87</v>
      </c>
      <c r="G121" s="12">
        <v>0.7</v>
      </c>
      <c r="H121" s="9">
        <v>4</v>
      </c>
      <c r="I121" s="10" t="s">
        <v>64</v>
      </c>
      <c r="J121" s="12">
        <v>0.25</v>
      </c>
      <c r="K121" t="str">
        <f>VLOOKUP(A121,MasterTutor!A:D,4,FALSE)</f>
        <v>Distinguished</v>
      </c>
      <c r="L121" t="str">
        <f>VLOOKUP(A121,MasterTutor!A:D,3,FALSE)</f>
        <v>Professional</v>
      </c>
      <c r="M121" t="str">
        <f>VLOOKUP(A121,MasterTutor!A:D,2,FALSE)</f>
        <v>Ian Plamondon</v>
      </c>
    </row>
    <row r="122" spans="1:13" x14ac:dyDescent="0.2">
      <c r="A122" s="9" t="s">
        <v>65</v>
      </c>
      <c r="B122" s="9" t="s">
        <v>14</v>
      </c>
      <c r="C122" s="12">
        <v>0.6</v>
      </c>
      <c r="D122" s="12">
        <v>1.0920999999999901</v>
      </c>
      <c r="E122" s="12">
        <v>0.92647058823529405</v>
      </c>
      <c r="F122" s="12">
        <v>0.84090909090909005</v>
      </c>
      <c r="G122" s="12">
        <v>0.9375</v>
      </c>
      <c r="H122" s="9">
        <v>4</v>
      </c>
      <c r="I122" s="10" t="s">
        <v>66</v>
      </c>
      <c r="J122" s="12">
        <v>0.5</v>
      </c>
      <c r="K122" t="str">
        <f>VLOOKUP(A122,MasterTutor!A:D,4,FALSE)</f>
        <v>Premium</v>
      </c>
      <c r="L122" t="str">
        <f>VLOOKUP(A122,MasterTutor!A:D,3,FALSE)</f>
        <v>Professional</v>
      </c>
      <c r="M122" t="str">
        <f>VLOOKUP(A122,MasterTutor!A:D,2,FALSE)</f>
        <v>Ela Cross</v>
      </c>
    </row>
    <row r="123" spans="1:13" x14ac:dyDescent="0.2">
      <c r="A123" s="9" t="s">
        <v>65</v>
      </c>
      <c r="B123" s="9" t="s">
        <v>16</v>
      </c>
      <c r="C123" s="12">
        <v>0.48</v>
      </c>
      <c r="D123" s="12">
        <v>0.89</v>
      </c>
      <c r="E123" s="12">
        <v>0.94</v>
      </c>
      <c r="F123" s="12">
        <v>0.97</v>
      </c>
      <c r="G123" s="12">
        <v>0.79</v>
      </c>
      <c r="H123" s="9">
        <v>3</v>
      </c>
      <c r="I123" s="13">
        <v>45658</v>
      </c>
      <c r="J123" s="12">
        <v>1</v>
      </c>
      <c r="K123" t="str">
        <f>VLOOKUP(A123,MasterTutor!A:D,4,FALSE)</f>
        <v>Premium</v>
      </c>
      <c r="L123" t="str">
        <f>VLOOKUP(A123,MasterTutor!A:D,3,FALSE)</f>
        <v>Professional</v>
      </c>
      <c r="M123" t="str">
        <f>VLOOKUP(A123,MasterTutor!A:D,2,FALSE)</f>
        <v>Ela Cross</v>
      </c>
    </row>
    <row r="124" spans="1:13" x14ac:dyDescent="0.2">
      <c r="A124" s="9" t="s">
        <v>65</v>
      </c>
      <c r="B124" s="9" t="s">
        <v>257</v>
      </c>
      <c r="C124" s="12">
        <v>0.48</v>
      </c>
      <c r="D124" s="12">
        <v>1</v>
      </c>
      <c r="E124" s="12">
        <v>1</v>
      </c>
      <c r="F124" s="12">
        <v>0.94</v>
      </c>
      <c r="G124" s="12">
        <v>0.8</v>
      </c>
      <c r="H124" s="9">
        <v>1</v>
      </c>
      <c r="I124" s="10"/>
      <c r="J124" s="12"/>
      <c r="K124" t="str">
        <f>VLOOKUP(A124,MasterTutor!A:D,4,FALSE)</f>
        <v>Premium</v>
      </c>
      <c r="L124" t="str">
        <f>VLOOKUP(A124,MasterTutor!A:D,3,FALSE)</f>
        <v>Professional</v>
      </c>
      <c r="M124" t="str">
        <f>VLOOKUP(A124,MasterTutor!A:D,2,FALSE)</f>
        <v>Ela Cross</v>
      </c>
    </row>
    <row r="125" spans="1:13" x14ac:dyDescent="0.2">
      <c r="A125" s="9" t="s">
        <v>65</v>
      </c>
      <c r="B125" s="9" t="s">
        <v>29</v>
      </c>
      <c r="C125" s="12">
        <v>0.21249999999999999</v>
      </c>
      <c r="D125" s="12">
        <v>1.1382000000000001</v>
      </c>
      <c r="E125" s="12">
        <v>0.91304347799999996</v>
      </c>
      <c r="F125" s="12">
        <v>1</v>
      </c>
      <c r="G125" s="12">
        <v>0.55555555599999995</v>
      </c>
      <c r="H125" s="9">
        <v>2</v>
      </c>
      <c r="I125" s="10">
        <v>1</v>
      </c>
      <c r="J125" s="12">
        <f>I125</f>
        <v>1</v>
      </c>
      <c r="K125" t="str">
        <f>VLOOKUP(A125,MasterTutor!A:D,4,FALSE)</f>
        <v>Premium</v>
      </c>
      <c r="L125" t="str">
        <f>VLOOKUP(A125,MasterTutor!A:D,3,FALSE)</f>
        <v>Professional</v>
      </c>
      <c r="M125" t="str">
        <f>VLOOKUP(A125,MasterTutor!A:D,2,FALSE)</f>
        <v>Ela Cross</v>
      </c>
    </row>
    <row r="126" spans="1:13" x14ac:dyDescent="0.2">
      <c r="A126" s="9" t="s">
        <v>65</v>
      </c>
      <c r="B126" s="9" t="s">
        <v>17</v>
      </c>
      <c r="C126" s="12">
        <v>0.56999999999999995</v>
      </c>
      <c r="D126" s="12">
        <v>0.9</v>
      </c>
      <c r="E126" s="12">
        <v>0.95</v>
      </c>
      <c r="F126" s="12">
        <v>0.92</v>
      </c>
      <c r="G126" s="12">
        <v>0.71</v>
      </c>
      <c r="H126" s="9" t="e">
        <v>#N/A</v>
      </c>
      <c r="I126" s="10">
        <v>1</v>
      </c>
      <c r="J126" s="12">
        <f>I126</f>
        <v>1</v>
      </c>
      <c r="K126" t="str">
        <f>VLOOKUP(A126,MasterTutor!A:D,4,FALSE)</f>
        <v>Premium</v>
      </c>
      <c r="L126" t="str">
        <f>VLOOKUP(A126,MasterTutor!A:D,3,FALSE)</f>
        <v>Professional</v>
      </c>
      <c r="M126" t="str">
        <f>VLOOKUP(A126,MasterTutor!A:D,2,FALSE)</f>
        <v>Ela Cross</v>
      </c>
    </row>
    <row r="127" spans="1:13" x14ac:dyDescent="0.2">
      <c r="A127" s="9" t="s">
        <v>65</v>
      </c>
      <c r="B127" s="9" t="s">
        <v>18</v>
      </c>
      <c r="C127" s="12">
        <v>0.26</v>
      </c>
      <c r="D127" s="12">
        <v>0.85</v>
      </c>
      <c r="E127" s="12">
        <v>0.95</v>
      </c>
      <c r="F127" s="12">
        <v>0.94</v>
      </c>
      <c r="G127" s="12">
        <v>0.67</v>
      </c>
      <c r="H127" s="9">
        <v>2</v>
      </c>
      <c r="I127" s="10" t="s">
        <v>26</v>
      </c>
      <c r="J127" s="12">
        <v>0.5</v>
      </c>
      <c r="K127" t="str">
        <f>VLOOKUP(A127,MasterTutor!A:D,4,FALSE)</f>
        <v>Premium</v>
      </c>
      <c r="L127" t="str">
        <f>VLOOKUP(A127,MasterTutor!A:D,3,FALSE)</f>
        <v>Professional</v>
      </c>
      <c r="M127" t="str">
        <f>VLOOKUP(A127,MasterTutor!A:D,2,FALSE)</f>
        <v>Ela Cross</v>
      </c>
    </row>
    <row r="128" spans="1:13" x14ac:dyDescent="0.2">
      <c r="A128" s="9" t="s">
        <v>65</v>
      </c>
      <c r="B128" s="9" t="s">
        <v>20</v>
      </c>
      <c r="C128" s="12">
        <v>0.56999999999999995</v>
      </c>
      <c r="D128" s="12">
        <v>1.03</v>
      </c>
      <c r="E128" s="12">
        <v>0.98</v>
      </c>
      <c r="F128" s="12">
        <v>1</v>
      </c>
      <c r="G128" s="12">
        <v>0.71</v>
      </c>
      <c r="H128" s="9">
        <v>3</v>
      </c>
      <c r="I128" s="10">
        <v>1</v>
      </c>
      <c r="J128" s="12">
        <f>I128</f>
        <v>1</v>
      </c>
      <c r="K128" t="str">
        <f>VLOOKUP(A128,MasterTutor!A:D,4,FALSE)</f>
        <v>Premium</v>
      </c>
      <c r="L128" t="str">
        <f>VLOOKUP(A128,MasterTutor!A:D,3,FALSE)</f>
        <v>Professional</v>
      </c>
      <c r="M128" t="str">
        <f>VLOOKUP(A128,MasterTutor!A:D,2,FALSE)</f>
        <v>Ela Cross</v>
      </c>
    </row>
    <row r="129" spans="1:13" x14ac:dyDescent="0.2">
      <c r="A129" s="9" t="s">
        <v>65</v>
      </c>
      <c r="B129" s="9" t="s">
        <v>21</v>
      </c>
      <c r="C129" s="12">
        <v>0.78</v>
      </c>
      <c r="D129" s="12">
        <v>1.01</v>
      </c>
      <c r="E129" s="12">
        <v>0.99</v>
      </c>
      <c r="F129" s="12">
        <v>0.88</v>
      </c>
      <c r="G129" s="12">
        <v>0.85</v>
      </c>
      <c r="H129" s="9">
        <v>0</v>
      </c>
      <c r="I129" s="10" t="s">
        <v>66</v>
      </c>
      <c r="J129" s="12">
        <v>0.5</v>
      </c>
      <c r="K129" t="str">
        <f>VLOOKUP(A129,MasterTutor!A:D,4,FALSE)</f>
        <v>Premium</v>
      </c>
      <c r="L129" t="str">
        <f>VLOOKUP(A129,MasterTutor!A:D,3,FALSE)</f>
        <v>Professional</v>
      </c>
      <c r="M129" t="str">
        <f>VLOOKUP(A129,MasterTutor!A:D,2,FALSE)</f>
        <v>Ela Cross</v>
      </c>
    </row>
    <row r="130" spans="1:13" x14ac:dyDescent="0.2">
      <c r="A130" s="9" t="s">
        <v>65</v>
      </c>
      <c r="B130" s="9" t="s">
        <v>22</v>
      </c>
      <c r="C130" s="12">
        <v>0.56999999999999995</v>
      </c>
      <c r="D130" s="12">
        <v>1.06</v>
      </c>
      <c r="E130" s="12">
        <v>0.98</v>
      </c>
      <c r="F130" s="12">
        <v>0.84</v>
      </c>
      <c r="G130" s="12">
        <v>0.64</v>
      </c>
      <c r="H130" s="9">
        <v>3</v>
      </c>
      <c r="I130" s="10" t="s">
        <v>27</v>
      </c>
      <c r="J130" s="12">
        <v>0.33</v>
      </c>
      <c r="K130" t="str">
        <f>VLOOKUP(A130,MasterTutor!A:D,4,FALSE)</f>
        <v>Premium</v>
      </c>
      <c r="L130" t="str">
        <f>VLOOKUP(A130,MasterTutor!A:D,3,FALSE)</f>
        <v>Professional</v>
      </c>
      <c r="M130" t="str">
        <f>VLOOKUP(A130,MasterTutor!A:D,2,FALSE)</f>
        <v>Ela Cross</v>
      </c>
    </row>
    <row r="131" spans="1:13" x14ac:dyDescent="0.2">
      <c r="A131" s="9" t="s">
        <v>67</v>
      </c>
      <c r="B131" s="9" t="s">
        <v>17</v>
      </c>
      <c r="C131" s="12">
        <v>0.79</v>
      </c>
      <c r="D131" s="12">
        <v>0.98</v>
      </c>
      <c r="E131" s="12">
        <v>1</v>
      </c>
      <c r="F131" s="12">
        <v>1</v>
      </c>
      <c r="G131" s="12">
        <v>0.82</v>
      </c>
      <c r="H131" s="9">
        <v>4</v>
      </c>
      <c r="I131" s="10">
        <v>1</v>
      </c>
      <c r="J131" s="12">
        <f>I131</f>
        <v>1</v>
      </c>
      <c r="K131" t="e">
        <f>VLOOKUP(A131,MasterTutor!A:D,4,FALSE)</f>
        <v>#N/A</v>
      </c>
      <c r="L131" t="e">
        <f>VLOOKUP(A131,MasterTutor!A:D,3,FALSE)</f>
        <v>#N/A</v>
      </c>
      <c r="M131" t="e">
        <f>VLOOKUP(A131,MasterTutor!A:D,2,FALSE)</f>
        <v>#N/A</v>
      </c>
    </row>
    <row r="132" spans="1:13" x14ac:dyDescent="0.2">
      <c r="A132" s="9" t="s">
        <v>67</v>
      </c>
      <c r="B132" s="9" t="s">
        <v>18</v>
      </c>
      <c r="C132" s="12">
        <v>0.62</v>
      </c>
      <c r="D132" s="12">
        <v>1.04</v>
      </c>
      <c r="E132" s="12">
        <v>1</v>
      </c>
      <c r="F132" s="12">
        <v>1</v>
      </c>
      <c r="G132" s="12">
        <v>0.77</v>
      </c>
      <c r="H132" s="9">
        <v>2</v>
      </c>
      <c r="I132" s="10" t="s">
        <v>68</v>
      </c>
      <c r="J132" s="12">
        <v>0.86</v>
      </c>
      <c r="K132" t="e">
        <f>VLOOKUP(A132,MasterTutor!A:D,4,FALSE)</f>
        <v>#N/A</v>
      </c>
      <c r="L132" t="e">
        <f>VLOOKUP(A132,MasterTutor!A:D,3,FALSE)</f>
        <v>#N/A</v>
      </c>
      <c r="M132" t="e">
        <f>VLOOKUP(A132,MasterTutor!A:D,2,FALSE)</f>
        <v>#N/A</v>
      </c>
    </row>
    <row r="133" spans="1:13" x14ac:dyDescent="0.2">
      <c r="A133" s="9" t="s">
        <v>67</v>
      </c>
      <c r="B133" s="9" t="s">
        <v>20</v>
      </c>
      <c r="C133" s="12">
        <v>0.87</v>
      </c>
      <c r="D133" s="12">
        <v>1.03</v>
      </c>
      <c r="E133" s="12">
        <v>0.99</v>
      </c>
      <c r="F133" s="12">
        <v>1</v>
      </c>
      <c r="G133" s="12">
        <v>0.8</v>
      </c>
      <c r="H133" s="9">
        <v>9</v>
      </c>
      <c r="I133" s="10" t="s">
        <v>58</v>
      </c>
      <c r="J133" s="12">
        <v>0.8</v>
      </c>
      <c r="K133" t="e">
        <f>VLOOKUP(A133,MasterTutor!A:D,4,FALSE)</f>
        <v>#N/A</v>
      </c>
      <c r="L133" t="e">
        <f>VLOOKUP(A133,MasterTutor!A:D,3,FALSE)</f>
        <v>#N/A</v>
      </c>
      <c r="M133" t="e">
        <f>VLOOKUP(A133,MasterTutor!A:D,2,FALSE)</f>
        <v>#N/A</v>
      </c>
    </row>
    <row r="134" spans="1:13" x14ac:dyDescent="0.2">
      <c r="A134" s="9" t="s">
        <v>67</v>
      </c>
      <c r="B134" s="9" t="s">
        <v>21</v>
      </c>
      <c r="C134" s="12">
        <v>0.81</v>
      </c>
      <c r="D134" s="12">
        <v>1.03</v>
      </c>
      <c r="E134" s="12">
        <v>1</v>
      </c>
      <c r="F134" s="12">
        <v>1</v>
      </c>
      <c r="G134" s="12">
        <v>0.7</v>
      </c>
      <c r="H134" s="9">
        <v>1</v>
      </c>
      <c r="I134" s="10" t="s">
        <v>23</v>
      </c>
      <c r="J134" s="12">
        <v>1</v>
      </c>
      <c r="K134" t="e">
        <f>VLOOKUP(A134,MasterTutor!A:D,4,FALSE)</f>
        <v>#N/A</v>
      </c>
      <c r="L134" t="e">
        <f>VLOOKUP(A134,MasterTutor!A:D,3,FALSE)</f>
        <v>#N/A</v>
      </c>
      <c r="M134" t="e">
        <f>VLOOKUP(A134,MasterTutor!A:D,2,FALSE)</f>
        <v>#N/A</v>
      </c>
    </row>
    <row r="135" spans="1:13" x14ac:dyDescent="0.2">
      <c r="A135" s="9" t="s">
        <v>67</v>
      </c>
      <c r="B135" s="9" t="s">
        <v>22</v>
      </c>
      <c r="C135" s="12">
        <v>0.65</v>
      </c>
      <c r="D135" s="12">
        <v>1</v>
      </c>
      <c r="E135" s="12">
        <v>1</v>
      </c>
      <c r="F135" s="12">
        <v>0.98</v>
      </c>
      <c r="G135" s="12">
        <v>0.73</v>
      </c>
      <c r="H135" s="9">
        <v>1</v>
      </c>
      <c r="I135" s="10" t="s">
        <v>36</v>
      </c>
      <c r="J135" s="12">
        <v>0</v>
      </c>
      <c r="K135" t="e">
        <f>VLOOKUP(A135,MasterTutor!A:D,4,FALSE)</f>
        <v>#N/A</v>
      </c>
      <c r="L135" t="e">
        <f>VLOOKUP(A135,MasterTutor!A:D,3,FALSE)</f>
        <v>#N/A</v>
      </c>
      <c r="M135" t="e">
        <f>VLOOKUP(A135,MasterTutor!A:D,2,FALSE)</f>
        <v>#N/A</v>
      </c>
    </row>
    <row r="136" spans="1:13" x14ac:dyDescent="0.2">
      <c r="A136" s="9" t="s">
        <v>69</v>
      </c>
      <c r="B136" s="9" t="s">
        <v>14</v>
      </c>
      <c r="C136" s="12">
        <v>0.625</v>
      </c>
      <c r="D136" s="12">
        <v>1.0039</v>
      </c>
      <c r="E136" s="12">
        <v>1</v>
      </c>
      <c r="F136" s="12">
        <v>1</v>
      </c>
      <c r="G136" s="12">
        <v>0.66666666666666596</v>
      </c>
      <c r="H136" s="9">
        <v>0</v>
      </c>
      <c r="I136" s="10" t="s">
        <v>23</v>
      </c>
      <c r="J136" s="12">
        <v>1</v>
      </c>
      <c r="K136" t="str">
        <f>VLOOKUP(A136,MasterTutor!A:D,4,FALSE)</f>
        <v>Distinguished</v>
      </c>
      <c r="L136" t="str">
        <f>VLOOKUP(A136,MasterTutor!A:D,3,FALSE)</f>
        <v>Adjunct</v>
      </c>
      <c r="M136" t="str">
        <f>VLOOKUP(A136,MasterTutor!A:D,2,FALSE)</f>
        <v>Kristin Haase-Alvey</v>
      </c>
    </row>
    <row r="137" spans="1:13" x14ac:dyDescent="0.2">
      <c r="A137" s="9" t="s">
        <v>69</v>
      </c>
      <c r="B137" s="9" t="s">
        <v>16</v>
      </c>
      <c r="C137" s="12">
        <v>0.46</v>
      </c>
      <c r="D137" s="12">
        <v>0.88</v>
      </c>
      <c r="E137" s="12">
        <v>1</v>
      </c>
      <c r="F137" s="12">
        <v>1</v>
      </c>
      <c r="G137" s="12">
        <v>1</v>
      </c>
      <c r="H137" s="9">
        <v>1</v>
      </c>
      <c r="I137" s="13">
        <v>45658</v>
      </c>
      <c r="J137" s="12">
        <v>1</v>
      </c>
      <c r="K137" t="str">
        <f>VLOOKUP(A137,MasterTutor!A:D,4,FALSE)</f>
        <v>Distinguished</v>
      </c>
      <c r="L137" t="str">
        <f>VLOOKUP(A137,MasterTutor!A:D,3,FALSE)</f>
        <v>Adjunct</v>
      </c>
      <c r="M137" t="str">
        <f>VLOOKUP(A137,MasterTutor!A:D,2,FALSE)</f>
        <v>Kristin Haase-Alvey</v>
      </c>
    </row>
    <row r="138" spans="1:13" x14ac:dyDescent="0.2">
      <c r="A138" s="9" t="s">
        <v>69</v>
      </c>
      <c r="B138" s="9" t="s">
        <v>257</v>
      </c>
      <c r="C138" s="12">
        <v>0.35</v>
      </c>
      <c r="D138" s="12">
        <v>0.88</v>
      </c>
      <c r="E138" s="12">
        <v>1</v>
      </c>
      <c r="F138" s="12">
        <v>1</v>
      </c>
      <c r="G138" s="12">
        <v>1</v>
      </c>
      <c r="H138" s="9">
        <v>3</v>
      </c>
      <c r="I138" s="10"/>
      <c r="J138" s="12"/>
      <c r="K138" t="str">
        <f>VLOOKUP(A138,MasterTutor!A:D,4,FALSE)</f>
        <v>Distinguished</v>
      </c>
      <c r="L138" t="str">
        <f>VLOOKUP(A138,MasterTutor!A:D,3,FALSE)</f>
        <v>Adjunct</v>
      </c>
      <c r="M138" t="str">
        <f>VLOOKUP(A138,MasterTutor!A:D,2,FALSE)</f>
        <v>Kristin Haase-Alvey</v>
      </c>
    </row>
    <row r="139" spans="1:13" x14ac:dyDescent="0.2">
      <c r="A139" s="9" t="s">
        <v>69</v>
      </c>
      <c r="B139" s="9" t="s">
        <v>29</v>
      </c>
      <c r="C139" s="12">
        <v>0.57289999999999996</v>
      </c>
      <c r="D139" s="12">
        <v>0.9375</v>
      </c>
      <c r="E139" s="12">
        <v>1</v>
      </c>
      <c r="F139" s="12">
        <v>1</v>
      </c>
      <c r="G139" s="12">
        <v>0.8</v>
      </c>
      <c r="H139" s="9">
        <v>0</v>
      </c>
      <c r="I139" s="10">
        <v>1</v>
      </c>
      <c r="J139" s="12">
        <f>I139</f>
        <v>1</v>
      </c>
      <c r="K139" t="str">
        <f>VLOOKUP(A139,MasterTutor!A:D,4,FALSE)</f>
        <v>Distinguished</v>
      </c>
      <c r="L139" t="str">
        <f>VLOOKUP(A139,MasterTutor!A:D,3,FALSE)</f>
        <v>Adjunct</v>
      </c>
      <c r="M139" t="str">
        <f>VLOOKUP(A139,MasterTutor!A:D,2,FALSE)</f>
        <v>Kristin Haase-Alvey</v>
      </c>
    </row>
    <row r="140" spans="1:13" x14ac:dyDescent="0.2">
      <c r="A140" s="9" t="s">
        <v>69</v>
      </c>
      <c r="B140" s="9" t="s">
        <v>17</v>
      </c>
      <c r="C140" s="12">
        <v>1</v>
      </c>
      <c r="D140" s="12">
        <v>1.22</v>
      </c>
      <c r="E140" s="12">
        <v>1</v>
      </c>
      <c r="F140" s="12">
        <v>1</v>
      </c>
      <c r="G140" s="12">
        <v>0.71</v>
      </c>
      <c r="H140" s="9">
        <v>4</v>
      </c>
      <c r="I140" s="10">
        <v>1</v>
      </c>
      <c r="J140" s="12">
        <f>I140</f>
        <v>1</v>
      </c>
      <c r="K140" t="str">
        <f>VLOOKUP(A140,MasterTutor!A:D,4,FALSE)</f>
        <v>Distinguished</v>
      </c>
      <c r="L140" t="str">
        <f>VLOOKUP(A140,MasterTutor!A:D,3,FALSE)</f>
        <v>Adjunct</v>
      </c>
      <c r="M140" t="str">
        <f>VLOOKUP(A140,MasterTutor!A:D,2,FALSE)</f>
        <v>Kristin Haase-Alvey</v>
      </c>
    </row>
    <row r="141" spans="1:13" x14ac:dyDescent="0.2">
      <c r="A141" s="9" t="s">
        <v>69</v>
      </c>
      <c r="B141" s="9" t="s">
        <v>18</v>
      </c>
      <c r="C141" s="12">
        <v>0.26</v>
      </c>
      <c r="D141" s="12">
        <v>0.98</v>
      </c>
      <c r="E141" s="12">
        <v>1</v>
      </c>
      <c r="F141" s="12">
        <v>1</v>
      </c>
      <c r="G141" s="12">
        <v>0.89</v>
      </c>
      <c r="H141" s="9" t="e">
        <v>#N/A</v>
      </c>
      <c r="I141" s="10">
        <v>1</v>
      </c>
      <c r="J141" s="12">
        <f>I141</f>
        <v>1</v>
      </c>
      <c r="K141" t="str">
        <f>VLOOKUP(A141,MasterTutor!A:D,4,FALSE)</f>
        <v>Distinguished</v>
      </c>
      <c r="L141" t="str">
        <f>VLOOKUP(A141,MasterTutor!A:D,3,FALSE)</f>
        <v>Adjunct</v>
      </c>
      <c r="M141" t="str">
        <f>VLOOKUP(A141,MasterTutor!A:D,2,FALSE)</f>
        <v>Kristin Haase-Alvey</v>
      </c>
    </row>
    <row r="142" spans="1:13" x14ac:dyDescent="0.2">
      <c r="A142" s="9" t="s">
        <v>69</v>
      </c>
      <c r="B142" s="9" t="s">
        <v>20</v>
      </c>
      <c r="C142" s="12">
        <v>0.45</v>
      </c>
      <c r="D142" s="12">
        <v>1.08</v>
      </c>
      <c r="E142" s="12">
        <v>1</v>
      </c>
      <c r="F142" s="12">
        <v>1</v>
      </c>
      <c r="G142" s="12">
        <v>0.82</v>
      </c>
      <c r="H142" s="9">
        <v>1</v>
      </c>
      <c r="I142" s="10">
        <v>1</v>
      </c>
      <c r="J142" s="12">
        <f>I142</f>
        <v>1</v>
      </c>
      <c r="K142" t="str">
        <f>VLOOKUP(A142,MasterTutor!A:D,4,FALSE)</f>
        <v>Distinguished</v>
      </c>
      <c r="L142" t="str">
        <f>VLOOKUP(A142,MasterTutor!A:D,3,FALSE)</f>
        <v>Adjunct</v>
      </c>
      <c r="M142" t="str">
        <f>VLOOKUP(A142,MasterTutor!A:D,2,FALSE)</f>
        <v>Kristin Haase-Alvey</v>
      </c>
    </row>
    <row r="143" spans="1:13" x14ac:dyDescent="0.2">
      <c r="A143" s="9" t="s">
        <v>69</v>
      </c>
      <c r="B143" s="9" t="s">
        <v>21</v>
      </c>
      <c r="C143" s="12">
        <v>0.81</v>
      </c>
      <c r="D143" s="12">
        <v>0.97</v>
      </c>
      <c r="E143" s="12">
        <v>1</v>
      </c>
      <c r="F143" s="12">
        <v>1</v>
      </c>
      <c r="G143" s="12">
        <v>0.56000000000000005</v>
      </c>
      <c r="H143" s="9">
        <v>5</v>
      </c>
      <c r="I143" s="11"/>
      <c r="J143" s="12"/>
      <c r="K143" t="str">
        <f>VLOOKUP(A143,MasterTutor!A:D,4,FALSE)</f>
        <v>Distinguished</v>
      </c>
      <c r="L143" t="str">
        <f>VLOOKUP(A143,MasterTutor!A:D,3,FALSE)</f>
        <v>Adjunct</v>
      </c>
      <c r="M143" t="str">
        <f>VLOOKUP(A143,MasterTutor!A:D,2,FALSE)</f>
        <v>Kristin Haase-Alvey</v>
      </c>
    </row>
    <row r="144" spans="1:13" x14ac:dyDescent="0.2">
      <c r="A144" s="9" t="s">
        <v>69</v>
      </c>
      <c r="B144" s="9" t="s">
        <v>22</v>
      </c>
      <c r="C144" s="12">
        <v>0.79</v>
      </c>
      <c r="D144" s="12">
        <v>1</v>
      </c>
      <c r="E144" s="12">
        <v>1</v>
      </c>
      <c r="F144" s="12">
        <v>0.97</v>
      </c>
      <c r="G144" s="12">
        <v>0.55000000000000004</v>
      </c>
      <c r="H144" s="9">
        <v>3</v>
      </c>
      <c r="I144" s="11"/>
      <c r="J144" s="12"/>
      <c r="K144" t="str">
        <f>VLOOKUP(A144,MasterTutor!A:D,4,FALSE)</f>
        <v>Distinguished</v>
      </c>
      <c r="L144" t="str">
        <f>VLOOKUP(A144,MasterTutor!A:D,3,FALSE)</f>
        <v>Adjunct</v>
      </c>
      <c r="M144" t="str">
        <f>VLOOKUP(A144,MasterTutor!A:D,2,FALSE)</f>
        <v>Kristin Haase-Alvey</v>
      </c>
    </row>
    <row r="145" spans="1:13" x14ac:dyDescent="0.2">
      <c r="A145" s="9" t="s">
        <v>70</v>
      </c>
      <c r="B145" s="9" t="s">
        <v>29</v>
      </c>
      <c r="C145" s="12">
        <v>0</v>
      </c>
      <c r="D145" s="12">
        <v>0</v>
      </c>
      <c r="E145" s="12">
        <v>0</v>
      </c>
      <c r="F145" s="12">
        <v>0</v>
      </c>
      <c r="G145" s="12">
        <v>0</v>
      </c>
      <c r="H145" s="9">
        <v>0</v>
      </c>
      <c r="I145" s="10" t="s">
        <v>32</v>
      </c>
      <c r="J145" s="12">
        <v>0</v>
      </c>
      <c r="K145" t="str">
        <f>VLOOKUP(A145,MasterTutor!A:D,4,FALSE)</f>
        <v>Advanced</v>
      </c>
      <c r="L145" t="str">
        <f>VLOOKUP(A145,MasterTutor!A:D,3,FALSE)</f>
        <v xml:space="preserve">Professional </v>
      </c>
      <c r="M145" t="str">
        <f>VLOOKUP(A145,MasterTutor!A:D,2,FALSE)</f>
        <v>Ela Cross</v>
      </c>
    </row>
    <row r="146" spans="1:13" x14ac:dyDescent="0.2">
      <c r="A146" s="9" t="s">
        <v>71</v>
      </c>
      <c r="B146" s="9" t="s">
        <v>14</v>
      </c>
      <c r="C146" s="12">
        <v>0.66469999999999996</v>
      </c>
      <c r="D146" s="12">
        <v>1.7071999999999901</v>
      </c>
      <c r="E146" s="12">
        <v>0.98684210526315697</v>
      </c>
      <c r="F146" s="12">
        <v>1</v>
      </c>
      <c r="G146" s="12">
        <v>0.9375</v>
      </c>
      <c r="H146" s="9">
        <v>3</v>
      </c>
      <c r="I146" s="10" t="s">
        <v>59</v>
      </c>
      <c r="J146" s="12">
        <v>0.75</v>
      </c>
      <c r="K146" t="str">
        <f>VLOOKUP(A146,MasterTutor!A:D,4,FALSE)</f>
        <v>Distinguished</v>
      </c>
      <c r="L146" t="str">
        <f>VLOOKUP(A146,MasterTutor!A:D,3,FALSE)</f>
        <v>Professional</v>
      </c>
      <c r="M146" t="str">
        <f>VLOOKUP(A146,MasterTutor!A:D,2,FALSE)</f>
        <v>Ian Plamondon</v>
      </c>
    </row>
    <row r="147" spans="1:13" x14ac:dyDescent="0.2">
      <c r="A147" s="9" t="s">
        <v>71</v>
      </c>
      <c r="B147" s="9" t="s">
        <v>16</v>
      </c>
      <c r="C147" s="12">
        <v>0.82</v>
      </c>
      <c r="D147" s="12">
        <v>1.62</v>
      </c>
      <c r="E147" s="12">
        <v>0.96</v>
      </c>
      <c r="F147" s="12">
        <v>1</v>
      </c>
      <c r="G147" s="12">
        <v>0.87</v>
      </c>
      <c r="H147" s="9">
        <v>5</v>
      </c>
      <c r="I147" s="13">
        <v>45845</v>
      </c>
      <c r="J147" s="12">
        <v>1</v>
      </c>
      <c r="K147" t="str">
        <f>VLOOKUP(A147,MasterTutor!A:D,4,FALSE)</f>
        <v>Distinguished</v>
      </c>
      <c r="L147" t="str">
        <f>VLOOKUP(A147,MasterTutor!A:D,3,FALSE)</f>
        <v>Professional</v>
      </c>
      <c r="M147" t="str">
        <f>VLOOKUP(A147,MasterTutor!A:D,2,FALSE)</f>
        <v>Ian Plamondon</v>
      </c>
    </row>
    <row r="148" spans="1:13" x14ac:dyDescent="0.2">
      <c r="A148" s="9" t="s">
        <v>71</v>
      </c>
      <c r="B148" s="9" t="s">
        <v>257</v>
      </c>
      <c r="C148" s="12">
        <v>0.63</v>
      </c>
      <c r="D148" s="12">
        <v>1.54</v>
      </c>
      <c r="E148" s="12">
        <v>1</v>
      </c>
      <c r="F148" s="12">
        <v>1</v>
      </c>
      <c r="G148" s="12">
        <v>0.94</v>
      </c>
      <c r="H148" s="9">
        <v>0</v>
      </c>
      <c r="I148" s="10">
        <v>0.8571428571428571</v>
      </c>
      <c r="J148" s="12">
        <f>6/7</f>
        <v>0.8571428571428571</v>
      </c>
      <c r="K148" t="str">
        <f>VLOOKUP(A148,MasterTutor!A:D,4,FALSE)</f>
        <v>Distinguished</v>
      </c>
      <c r="L148" t="str">
        <f>VLOOKUP(A148,MasterTutor!A:D,3,FALSE)</f>
        <v>Professional</v>
      </c>
      <c r="M148" t="str">
        <f>VLOOKUP(A148,MasterTutor!A:D,2,FALSE)</f>
        <v>Ian Plamondon</v>
      </c>
    </row>
    <row r="149" spans="1:13" x14ac:dyDescent="0.2">
      <c r="A149" s="9" t="s">
        <v>71</v>
      </c>
      <c r="B149" s="9" t="s">
        <v>29</v>
      </c>
      <c r="C149" s="12">
        <v>0.72919999999999996</v>
      </c>
      <c r="D149" s="12">
        <v>1.7089000000000001</v>
      </c>
      <c r="E149" s="12">
        <v>0.98823529399999999</v>
      </c>
      <c r="F149" s="12">
        <v>1</v>
      </c>
      <c r="G149" s="12">
        <v>0.92307692299999999</v>
      </c>
      <c r="H149" s="9">
        <v>2</v>
      </c>
      <c r="I149" s="10">
        <v>1</v>
      </c>
      <c r="J149" s="12">
        <f>I149</f>
        <v>1</v>
      </c>
      <c r="K149" t="str">
        <f>VLOOKUP(A149,MasterTutor!A:D,4,FALSE)</f>
        <v>Distinguished</v>
      </c>
      <c r="L149" t="str">
        <f>VLOOKUP(A149,MasterTutor!A:D,3,FALSE)</f>
        <v>Professional</v>
      </c>
      <c r="M149" t="str">
        <f>VLOOKUP(A149,MasterTutor!A:D,2,FALSE)</f>
        <v>Ian Plamondon</v>
      </c>
    </row>
    <row r="150" spans="1:13" x14ac:dyDescent="0.2">
      <c r="A150" s="9" t="s">
        <v>71</v>
      </c>
      <c r="B150" s="9" t="s">
        <v>17</v>
      </c>
      <c r="C150" s="12">
        <v>0.65</v>
      </c>
      <c r="D150" s="12">
        <v>1.69</v>
      </c>
      <c r="E150" s="12">
        <v>1</v>
      </c>
      <c r="F150" s="12">
        <v>1</v>
      </c>
      <c r="G150" s="12">
        <v>1</v>
      </c>
      <c r="H150" s="9">
        <v>4</v>
      </c>
      <c r="I150" s="10" t="s">
        <v>58</v>
      </c>
      <c r="J150" s="12">
        <v>0.8</v>
      </c>
      <c r="K150" t="str">
        <f>VLOOKUP(A150,MasterTutor!A:D,4,FALSE)</f>
        <v>Distinguished</v>
      </c>
      <c r="L150" t="str">
        <f>VLOOKUP(A150,MasterTutor!A:D,3,FALSE)</f>
        <v>Professional</v>
      </c>
      <c r="M150" t="str">
        <f>VLOOKUP(A150,MasterTutor!A:D,2,FALSE)</f>
        <v>Ian Plamondon</v>
      </c>
    </row>
    <row r="151" spans="1:13" x14ac:dyDescent="0.2">
      <c r="A151" s="9" t="s">
        <v>71</v>
      </c>
      <c r="B151" s="9" t="s">
        <v>18</v>
      </c>
      <c r="C151" s="12">
        <v>0.59</v>
      </c>
      <c r="D151" s="12">
        <v>1.68</v>
      </c>
      <c r="E151" s="12">
        <v>0.99</v>
      </c>
      <c r="F151" s="12">
        <v>1</v>
      </c>
      <c r="G151" s="12">
        <v>0.81</v>
      </c>
      <c r="H151" s="9">
        <v>2</v>
      </c>
      <c r="I151" s="10">
        <v>1</v>
      </c>
      <c r="J151" s="12">
        <f>I151</f>
        <v>1</v>
      </c>
      <c r="K151" t="str">
        <f>VLOOKUP(A151,MasterTutor!A:D,4,FALSE)</f>
        <v>Distinguished</v>
      </c>
      <c r="L151" t="str">
        <f>VLOOKUP(A151,MasterTutor!A:D,3,FALSE)</f>
        <v>Professional</v>
      </c>
      <c r="M151" t="str">
        <f>VLOOKUP(A151,MasterTutor!A:D,2,FALSE)</f>
        <v>Ian Plamondon</v>
      </c>
    </row>
    <row r="152" spans="1:13" x14ac:dyDescent="0.2">
      <c r="A152" s="9" t="s">
        <v>71</v>
      </c>
      <c r="B152" s="9" t="s">
        <v>20</v>
      </c>
      <c r="C152" s="12">
        <v>1.02</v>
      </c>
      <c r="D152" s="12">
        <v>1.68</v>
      </c>
      <c r="E152" s="12">
        <v>0.96</v>
      </c>
      <c r="F152" s="12">
        <v>1</v>
      </c>
      <c r="G152" s="12">
        <v>0.75</v>
      </c>
      <c r="H152" s="9">
        <v>1</v>
      </c>
      <c r="I152" s="10">
        <v>1</v>
      </c>
      <c r="J152" s="12">
        <f>I152</f>
        <v>1</v>
      </c>
      <c r="K152" t="str">
        <f>VLOOKUP(A152,MasterTutor!A:D,4,FALSE)</f>
        <v>Distinguished</v>
      </c>
      <c r="L152" t="str">
        <f>VLOOKUP(A152,MasterTutor!A:D,3,FALSE)</f>
        <v>Professional</v>
      </c>
      <c r="M152" t="str">
        <f>VLOOKUP(A152,MasterTutor!A:D,2,FALSE)</f>
        <v>Ian Plamondon</v>
      </c>
    </row>
    <row r="153" spans="1:13" x14ac:dyDescent="0.2">
      <c r="A153" s="9" t="s">
        <v>71</v>
      </c>
      <c r="B153" s="9" t="s">
        <v>21</v>
      </c>
      <c r="C153" s="12">
        <v>0.67</v>
      </c>
      <c r="D153" s="12">
        <v>1.59</v>
      </c>
      <c r="E153" s="12">
        <v>0.98</v>
      </c>
      <c r="F153" s="12">
        <v>0.97</v>
      </c>
      <c r="G153" s="12">
        <v>1</v>
      </c>
      <c r="H153" s="9">
        <v>1</v>
      </c>
      <c r="I153" s="10" t="s">
        <v>23</v>
      </c>
      <c r="J153" s="12">
        <v>1</v>
      </c>
      <c r="K153" t="str">
        <f>VLOOKUP(A153,MasterTutor!A:D,4,FALSE)</f>
        <v>Distinguished</v>
      </c>
      <c r="L153" t="str">
        <f>VLOOKUP(A153,MasterTutor!A:D,3,FALSE)</f>
        <v>Professional</v>
      </c>
      <c r="M153" t="str">
        <f>VLOOKUP(A153,MasterTutor!A:D,2,FALSE)</f>
        <v>Ian Plamondon</v>
      </c>
    </row>
    <row r="154" spans="1:13" x14ac:dyDescent="0.2">
      <c r="A154" s="9" t="s">
        <v>71</v>
      </c>
      <c r="B154" s="9" t="s">
        <v>22</v>
      </c>
      <c r="C154" s="12">
        <v>0.62</v>
      </c>
      <c r="D154" s="12">
        <v>1.75</v>
      </c>
      <c r="E154" s="12">
        <v>0.97</v>
      </c>
      <c r="F154" s="12">
        <v>1</v>
      </c>
      <c r="G154" s="12">
        <v>0.83</v>
      </c>
      <c r="H154" s="9">
        <v>2</v>
      </c>
      <c r="I154" s="10" t="s">
        <v>37</v>
      </c>
      <c r="J154" s="12">
        <v>1</v>
      </c>
      <c r="K154" t="str">
        <f>VLOOKUP(A154,MasterTutor!A:D,4,FALSE)</f>
        <v>Distinguished</v>
      </c>
      <c r="L154" t="str">
        <f>VLOOKUP(A154,MasterTutor!A:D,3,FALSE)</f>
        <v>Professional</v>
      </c>
      <c r="M154" t="str">
        <f>VLOOKUP(A154,MasterTutor!A:D,2,FALSE)</f>
        <v>Ian Plamondon</v>
      </c>
    </row>
    <row r="155" spans="1:13" x14ac:dyDescent="0.2">
      <c r="A155" s="9" t="s">
        <v>72</v>
      </c>
      <c r="B155" s="9" t="s">
        <v>14</v>
      </c>
      <c r="C155" s="12">
        <v>0.69379999999999997</v>
      </c>
      <c r="D155" s="12">
        <v>0.97399999999999998</v>
      </c>
      <c r="E155" s="12">
        <v>1</v>
      </c>
      <c r="F155" s="12">
        <v>1</v>
      </c>
      <c r="G155" s="12">
        <v>0.8</v>
      </c>
      <c r="H155" s="9">
        <v>1</v>
      </c>
      <c r="I155" s="10" t="s">
        <v>48</v>
      </c>
      <c r="J155" s="12">
        <v>1</v>
      </c>
      <c r="K155" t="e">
        <f>VLOOKUP(A155,MasterTutor!A:D,4,FALSE)</f>
        <v>#N/A</v>
      </c>
      <c r="L155" t="e">
        <f>VLOOKUP(A155,MasterTutor!A:D,3,FALSE)</f>
        <v>#N/A</v>
      </c>
      <c r="M155" t="e">
        <f>VLOOKUP(A155,MasterTutor!A:D,2,FALSE)</f>
        <v>#N/A</v>
      </c>
    </row>
    <row r="156" spans="1:13" x14ac:dyDescent="0.2">
      <c r="A156" s="9" t="s">
        <v>72</v>
      </c>
      <c r="B156" s="9" t="s">
        <v>16</v>
      </c>
      <c r="C156" s="12">
        <v>0.69</v>
      </c>
      <c r="D156" s="12">
        <v>0.93</v>
      </c>
      <c r="E156" s="12">
        <v>1</v>
      </c>
      <c r="F156" s="12">
        <v>1</v>
      </c>
      <c r="G156" s="12">
        <v>0.36</v>
      </c>
      <c r="H156" s="9">
        <v>3</v>
      </c>
      <c r="I156" s="13"/>
      <c r="J156" s="12"/>
      <c r="K156" t="e">
        <f>VLOOKUP(A156,MasterTutor!A:D,4,FALSE)</f>
        <v>#N/A</v>
      </c>
      <c r="L156" t="e">
        <f>VLOOKUP(A156,MasterTutor!A:D,3,FALSE)</f>
        <v>#N/A</v>
      </c>
      <c r="M156" t="e">
        <f>VLOOKUP(A156,MasterTutor!A:D,2,FALSE)</f>
        <v>#N/A</v>
      </c>
    </row>
    <row r="157" spans="1:13" x14ac:dyDescent="0.2">
      <c r="A157" s="9" t="s">
        <v>72</v>
      </c>
      <c r="B157" s="9" t="s">
        <v>257</v>
      </c>
      <c r="C157" s="12">
        <v>0.39</v>
      </c>
      <c r="D157" s="12">
        <v>0.91</v>
      </c>
      <c r="E157" s="12">
        <v>1</v>
      </c>
      <c r="F157" s="12">
        <v>1</v>
      </c>
      <c r="G157" s="12">
        <v>0.82</v>
      </c>
      <c r="H157" s="9">
        <v>2</v>
      </c>
      <c r="I157" s="10">
        <v>1</v>
      </c>
      <c r="J157" s="12">
        <v>1</v>
      </c>
      <c r="K157" t="e">
        <f>VLOOKUP(A157,MasterTutor!A:D,4,FALSE)</f>
        <v>#N/A</v>
      </c>
      <c r="L157" t="e">
        <f>VLOOKUP(A157,MasterTutor!A:D,3,FALSE)</f>
        <v>#N/A</v>
      </c>
      <c r="M157" t="e">
        <f>VLOOKUP(A157,MasterTutor!A:D,2,FALSE)</f>
        <v>#N/A</v>
      </c>
    </row>
    <row r="158" spans="1:13" x14ac:dyDescent="0.2">
      <c r="A158" s="9" t="s">
        <v>72</v>
      </c>
      <c r="B158" s="9" t="s">
        <v>17</v>
      </c>
      <c r="C158" s="12">
        <v>0.25</v>
      </c>
      <c r="D158" s="12">
        <v>0.6</v>
      </c>
      <c r="E158" s="12">
        <v>1</v>
      </c>
      <c r="F158" s="12">
        <v>1</v>
      </c>
      <c r="G158" s="12">
        <v>0.56000000000000005</v>
      </c>
      <c r="H158" s="9" t="e">
        <v>#N/A</v>
      </c>
      <c r="J158" s="12"/>
      <c r="K158" t="e">
        <f>VLOOKUP(A158,MasterTutor!A:D,4,FALSE)</f>
        <v>#N/A</v>
      </c>
      <c r="L158" t="e">
        <f>VLOOKUP(A158,MasterTutor!A:D,3,FALSE)</f>
        <v>#N/A</v>
      </c>
      <c r="M158" t="e">
        <f>VLOOKUP(A158,MasterTutor!A:D,2,FALSE)</f>
        <v>#N/A</v>
      </c>
    </row>
    <row r="159" spans="1:13" x14ac:dyDescent="0.2">
      <c r="A159" s="9" t="s">
        <v>72</v>
      </c>
      <c r="B159" s="9" t="s">
        <v>18</v>
      </c>
      <c r="C159" s="12">
        <v>0.23</v>
      </c>
      <c r="D159" s="12">
        <v>0.99</v>
      </c>
      <c r="E159" s="12">
        <v>1</v>
      </c>
      <c r="F159" s="12">
        <v>1</v>
      </c>
      <c r="G159" s="12">
        <v>0.8</v>
      </c>
      <c r="H159" s="9" t="e">
        <v>#N/A</v>
      </c>
      <c r="J159" s="12"/>
      <c r="K159" t="e">
        <f>VLOOKUP(A159,MasterTutor!A:D,4,FALSE)</f>
        <v>#N/A</v>
      </c>
      <c r="L159" t="e">
        <f>VLOOKUP(A159,MasterTutor!A:D,3,FALSE)</f>
        <v>#N/A</v>
      </c>
      <c r="M159" t="e">
        <f>VLOOKUP(A159,MasterTutor!A:D,2,FALSE)</f>
        <v>#N/A</v>
      </c>
    </row>
    <row r="160" spans="1:13" x14ac:dyDescent="0.2">
      <c r="A160" s="9" t="s">
        <v>72</v>
      </c>
      <c r="B160" s="9" t="s">
        <v>20</v>
      </c>
      <c r="C160" s="12">
        <v>0.33</v>
      </c>
      <c r="D160" s="12">
        <v>1</v>
      </c>
      <c r="E160" s="12">
        <v>1</v>
      </c>
      <c r="F160" s="12">
        <v>1</v>
      </c>
      <c r="G160" s="12">
        <v>0.77</v>
      </c>
      <c r="H160" s="9" t="e">
        <v>#N/A</v>
      </c>
      <c r="I160" s="10">
        <v>1</v>
      </c>
      <c r="J160" s="12">
        <f>I160</f>
        <v>1</v>
      </c>
      <c r="K160" t="e">
        <f>VLOOKUP(A160,MasterTutor!A:D,4,FALSE)</f>
        <v>#N/A</v>
      </c>
      <c r="L160" t="e">
        <f>VLOOKUP(A160,MasterTutor!A:D,3,FALSE)</f>
        <v>#N/A</v>
      </c>
      <c r="M160" t="e">
        <f>VLOOKUP(A160,MasterTutor!A:D,2,FALSE)</f>
        <v>#N/A</v>
      </c>
    </row>
    <row r="161" spans="1:13" x14ac:dyDescent="0.2">
      <c r="A161" s="9" t="s">
        <v>72</v>
      </c>
      <c r="B161" s="9" t="s">
        <v>21</v>
      </c>
      <c r="C161" s="12">
        <v>0.88</v>
      </c>
      <c r="D161" s="12">
        <v>1.03</v>
      </c>
      <c r="E161" s="12">
        <v>1</v>
      </c>
      <c r="F161" s="12">
        <v>0.95</v>
      </c>
      <c r="G161" s="12">
        <v>0.64</v>
      </c>
      <c r="H161" s="9">
        <v>3</v>
      </c>
      <c r="I161" s="10" t="s">
        <v>48</v>
      </c>
      <c r="J161" s="12">
        <v>1</v>
      </c>
      <c r="K161" t="e">
        <f>VLOOKUP(A161,MasterTutor!A:D,4,FALSE)</f>
        <v>#N/A</v>
      </c>
      <c r="L161" t="e">
        <f>VLOOKUP(A161,MasterTutor!A:D,3,FALSE)</f>
        <v>#N/A</v>
      </c>
      <c r="M161" t="e">
        <f>VLOOKUP(A161,MasterTutor!A:D,2,FALSE)</f>
        <v>#N/A</v>
      </c>
    </row>
    <row r="162" spans="1:13" x14ac:dyDescent="0.2">
      <c r="A162" s="9" t="s">
        <v>72</v>
      </c>
      <c r="B162" s="9" t="s">
        <v>22</v>
      </c>
      <c r="C162" s="12">
        <v>0.37</v>
      </c>
      <c r="D162" s="12">
        <v>1.01</v>
      </c>
      <c r="E162" s="12">
        <v>1</v>
      </c>
      <c r="F162" s="12">
        <v>1</v>
      </c>
      <c r="G162" s="12">
        <v>0.6</v>
      </c>
      <c r="H162" s="9">
        <v>1</v>
      </c>
      <c r="I162" s="11"/>
      <c r="J162" s="12"/>
      <c r="K162" t="e">
        <f>VLOOKUP(A162,MasterTutor!A:D,4,FALSE)</f>
        <v>#N/A</v>
      </c>
      <c r="L162" t="e">
        <f>VLOOKUP(A162,MasterTutor!A:D,3,FALSE)</f>
        <v>#N/A</v>
      </c>
      <c r="M162" t="e">
        <f>VLOOKUP(A162,MasterTutor!A:D,2,FALSE)</f>
        <v>#N/A</v>
      </c>
    </row>
    <row r="163" spans="1:13" x14ac:dyDescent="0.2">
      <c r="A163" s="9" t="s">
        <v>73</v>
      </c>
      <c r="B163" s="9" t="s">
        <v>14</v>
      </c>
      <c r="C163" s="12">
        <v>0.78749999999999998</v>
      </c>
      <c r="D163" s="12">
        <v>0.89139999999999997</v>
      </c>
      <c r="E163" s="12">
        <v>0.98412698412698396</v>
      </c>
      <c r="F163" s="12">
        <v>0.835443037974683</v>
      </c>
      <c r="G163" s="12">
        <v>0.33333333333333298</v>
      </c>
      <c r="H163" s="9">
        <v>12</v>
      </c>
      <c r="I163" s="10" t="s">
        <v>45</v>
      </c>
      <c r="J163" s="12">
        <v>0</v>
      </c>
      <c r="K163" t="e">
        <f>VLOOKUP(A163,MasterTutor!A:D,4,FALSE)</f>
        <v>#N/A</v>
      </c>
      <c r="L163" t="e">
        <f>VLOOKUP(A163,MasterTutor!A:D,3,FALSE)</f>
        <v>#N/A</v>
      </c>
      <c r="M163" t="e">
        <f>VLOOKUP(A163,MasterTutor!A:D,2,FALSE)</f>
        <v>#N/A</v>
      </c>
    </row>
    <row r="164" spans="1:13" x14ac:dyDescent="0.2">
      <c r="A164" s="9" t="s">
        <v>73</v>
      </c>
      <c r="B164" s="9" t="s">
        <v>16</v>
      </c>
      <c r="C164" s="12">
        <v>0.96</v>
      </c>
      <c r="D164" s="12">
        <v>1.02</v>
      </c>
      <c r="E164" s="12">
        <v>0.99</v>
      </c>
      <c r="F164" s="12">
        <v>1</v>
      </c>
      <c r="G164" s="12">
        <v>0.28999999999999998</v>
      </c>
      <c r="H164" s="9">
        <v>8</v>
      </c>
      <c r="I164" s="13"/>
      <c r="J164" s="12"/>
      <c r="K164" t="e">
        <f>VLOOKUP(A164,MasterTutor!A:D,4,FALSE)</f>
        <v>#N/A</v>
      </c>
      <c r="L164" t="e">
        <f>VLOOKUP(A164,MasterTutor!A:D,3,FALSE)</f>
        <v>#N/A</v>
      </c>
      <c r="M164" t="e">
        <f>VLOOKUP(A164,MasterTutor!A:D,2,FALSE)</f>
        <v>#N/A</v>
      </c>
    </row>
    <row r="165" spans="1:13" x14ac:dyDescent="0.2">
      <c r="A165" s="9" t="s">
        <v>73</v>
      </c>
      <c r="B165" s="9" t="s">
        <v>17</v>
      </c>
      <c r="C165" s="12">
        <v>0.17</v>
      </c>
      <c r="D165" s="12">
        <v>0.2</v>
      </c>
      <c r="E165" s="12">
        <v>1</v>
      </c>
      <c r="F165" s="12">
        <v>0.92</v>
      </c>
      <c r="G165" s="12">
        <v>0.28999999999999998</v>
      </c>
      <c r="H165" s="9">
        <v>3</v>
      </c>
      <c r="J165" s="12"/>
      <c r="K165" t="e">
        <f>VLOOKUP(A165,MasterTutor!A:D,4,FALSE)</f>
        <v>#N/A</v>
      </c>
      <c r="L165" t="e">
        <f>VLOOKUP(A165,MasterTutor!A:D,3,FALSE)</f>
        <v>#N/A</v>
      </c>
      <c r="M165" t="e">
        <f>VLOOKUP(A165,MasterTutor!A:D,2,FALSE)</f>
        <v>#N/A</v>
      </c>
    </row>
    <row r="166" spans="1:13" x14ac:dyDescent="0.2">
      <c r="A166" s="9" t="s">
        <v>73</v>
      </c>
      <c r="B166" s="9" t="s">
        <v>18</v>
      </c>
      <c r="C166" s="12">
        <v>0.45</v>
      </c>
      <c r="D166" s="12">
        <v>0.92</v>
      </c>
      <c r="E166" s="12">
        <v>1</v>
      </c>
      <c r="F166" s="12">
        <v>0.78</v>
      </c>
      <c r="G166" s="12">
        <v>0.38</v>
      </c>
      <c r="H166" s="9">
        <v>6</v>
      </c>
      <c r="I166" s="10">
        <v>0</v>
      </c>
      <c r="J166" s="12">
        <f>I166</f>
        <v>0</v>
      </c>
      <c r="K166" t="e">
        <f>VLOOKUP(A166,MasterTutor!A:D,4,FALSE)</f>
        <v>#N/A</v>
      </c>
      <c r="L166" t="e">
        <f>VLOOKUP(A166,MasterTutor!A:D,3,FALSE)</f>
        <v>#N/A</v>
      </c>
      <c r="M166" t="e">
        <f>VLOOKUP(A166,MasterTutor!A:D,2,FALSE)</f>
        <v>#N/A</v>
      </c>
    </row>
    <row r="167" spans="1:13" x14ac:dyDescent="0.2">
      <c r="A167" s="9" t="s">
        <v>73</v>
      </c>
      <c r="B167" s="9" t="s">
        <v>20</v>
      </c>
      <c r="C167" s="12">
        <v>0.75</v>
      </c>
      <c r="D167" s="12">
        <v>1.07</v>
      </c>
      <c r="E167" s="12">
        <v>1</v>
      </c>
      <c r="F167" s="12">
        <v>0.72</v>
      </c>
      <c r="G167" s="12">
        <v>0.33</v>
      </c>
      <c r="H167" s="9">
        <v>5</v>
      </c>
      <c r="I167" s="10">
        <v>0</v>
      </c>
      <c r="J167" s="12">
        <f>I167</f>
        <v>0</v>
      </c>
      <c r="K167" t="e">
        <f>VLOOKUP(A167,MasterTutor!A:D,4,FALSE)</f>
        <v>#N/A</v>
      </c>
      <c r="L167" t="e">
        <f>VLOOKUP(A167,MasterTutor!A:D,3,FALSE)</f>
        <v>#N/A</v>
      </c>
      <c r="M167" t="e">
        <f>VLOOKUP(A167,MasterTutor!A:D,2,FALSE)</f>
        <v>#N/A</v>
      </c>
    </row>
    <row r="168" spans="1:13" x14ac:dyDescent="0.2">
      <c r="A168" s="9" t="s">
        <v>73</v>
      </c>
      <c r="B168" s="9" t="s">
        <v>21</v>
      </c>
      <c r="C168" s="12">
        <v>0.85</v>
      </c>
      <c r="D168" s="12">
        <v>1.03</v>
      </c>
      <c r="E168" s="12">
        <v>1</v>
      </c>
      <c r="F168" s="12">
        <v>0.83</v>
      </c>
      <c r="G168" s="12">
        <v>0.13</v>
      </c>
      <c r="H168" s="9">
        <v>5</v>
      </c>
      <c r="I168" s="11"/>
      <c r="J168" s="12"/>
      <c r="K168" t="e">
        <f>VLOOKUP(A168,MasterTutor!A:D,4,FALSE)</f>
        <v>#N/A</v>
      </c>
      <c r="L168" t="e">
        <f>VLOOKUP(A168,MasterTutor!A:D,3,FALSE)</f>
        <v>#N/A</v>
      </c>
      <c r="M168" t="e">
        <f>VLOOKUP(A168,MasterTutor!A:D,2,FALSE)</f>
        <v>#N/A</v>
      </c>
    </row>
    <row r="169" spans="1:13" x14ac:dyDescent="0.2">
      <c r="A169" s="9" t="s">
        <v>73</v>
      </c>
      <c r="B169" s="9" t="s">
        <v>22</v>
      </c>
      <c r="C169" s="12">
        <v>0.94</v>
      </c>
      <c r="D169" s="12">
        <v>1.07</v>
      </c>
      <c r="E169" s="12">
        <v>0.99</v>
      </c>
      <c r="F169" s="12">
        <v>0.75</v>
      </c>
      <c r="G169" s="12">
        <v>0.13</v>
      </c>
      <c r="H169" s="9">
        <v>13</v>
      </c>
      <c r="I169" s="10" t="s">
        <v>62</v>
      </c>
      <c r="J169" s="12">
        <v>0</v>
      </c>
      <c r="K169" t="e">
        <f>VLOOKUP(A169,MasterTutor!A:D,4,FALSE)</f>
        <v>#N/A</v>
      </c>
      <c r="L169" t="e">
        <f>VLOOKUP(A169,MasterTutor!A:D,3,FALSE)</f>
        <v>#N/A</v>
      </c>
      <c r="M169" t="e">
        <f>VLOOKUP(A169,MasterTutor!A:D,2,FALSE)</f>
        <v>#N/A</v>
      </c>
    </row>
    <row r="170" spans="1:13" x14ac:dyDescent="0.2">
      <c r="A170" s="9" t="s">
        <v>74</v>
      </c>
      <c r="B170" s="9" t="s">
        <v>14</v>
      </c>
      <c r="C170" s="12">
        <v>1.1195999999999999</v>
      </c>
      <c r="D170" s="12">
        <v>1.516</v>
      </c>
      <c r="E170" s="12">
        <v>0.91666666666666596</v>
      </c>
      <c r="F170" s="12">
        <v>0.96551724137931005</v>
      </c>
      <c r="G170" s="12">
        <v>0.875</v>
      </c>
      <c r="H170" s="9">
        <v>7</v>
      </c>
      <c r="I170" s="10" t="s">
        <v>31</v>
      </c>
      <c r="J170" s="12">
        <v>0.6</v>
      </c>
      <c r="K170" t="str">
        <f>VLOOKUP(A170,MasterTutor!A:D,4,FALSE)</f>
        <v>Premium</v>
      </c>
      <c r="L170" t="str">
        <f>VLOOKUP(A170,MasterTutor!A:D,3,FALSE)</f>
        <v>Professional</v>
      </c>
      <c r="M170" t="str">
        <f>VLOOKUP(A170,MasterTutor!A:D,2,FALSE)</f>
        <v>Geoff St. Marie</v>
      </c>
    </row>
    <row r="171" spans="1:13" x14ac:dyDescent="0.2">
      <c r="A171" s="9" t="s">
        <v>74</v>
      </c>
      <c r="B171" s="9" t="s">
        <v>16</v>
      </c>
      <c r="C171" s="12">
        <v>0.8</v>
      </c>
      <c r="D171" s="12">
        <v>1.24</v>
      </c>
      <c r="E171" s="12">
        <v>0.91</v>
      </c>
      <c r="F171" s="12">
        <v>0.89</v>
      </c>
      <c r="G171" s="12">
        <v>0.96</v>
      </c>
      <c r="H171" s="9">
        <v>14</v>
      </c>
      <c r="I171" s="13">
        <v>45691</v>
      </c>
      <c r="J171" s="14">
        <v>0.67</v>
      </c>
      <c r="K171" t="str">
        <f>VLOOKUP(A171,MasterTutor!A:D,4,FALSE)</f>
        <v>Premium</v>
      </c>
      <c r="L171" t="str">
        <f>VLOOKUP(A171,MasterTutor!A:D,3,FALSE)</f>
        <v>Professional</v>
      </c>
      <c r="M171" t="str">
        <f>VLOOKUP(A171,MasterTutor!A:D,2,FALSE)</f>
        <v>Geoff St. Marie</v>
      </c>
    </row>
    <row r="172" spans="1:13" x14ac:dyDescent="0.2">
      <c r="A172" s="9" t="s">
        <v>74</v>
      </c>
      <c r="B172" s="9" t="s">
        <v>257</v>
      </c>
      <c r="C172" s="12">
        <v>0.77</v>
      </c>
      <c r="D172" s="12">
        <v>1.22</v>
      </c>
      <c r="E172" s="12">
        <v>0.91</v>
      </c>
      <c r="F172" s="12">
        <v>0.85</v>
      </c>
      <c r="G172" s="12">
        <v>0.96</v>
      </c>
      <c r="H172" s="9">
        <v>0</v>
      </c>
      <c r="I172" s="10">
        <v>1</v>
      </c>
      <c r="J172" s="12">
        <v>1</v>
      </c>
      <c r="K172" t="str">
        <f>VLOOKUP(A172,MasterTutor!A:D,4,FALSE)</f>
        <v>Premium</v>
      </c>
      <c r="L172" t="str">
        <f>VLOOKUP(A172,MasterTutor!A:D,3,FALSE)</f>
        <v>Professional</v>
      </c>
      <c r="M172" t="str">
        <f>VLOOKUP(A172,MasterTutor!A:D,2,FALSE)</f>
        <v>Geoff St. Marie</v>
      </c>
    </row>
    <row r="173" spans="1:13" x14ac:dyDescent="0.2">
      <c r="A173" s="9" t="s">
        <v>74</v>
      </c>
      <c r="B173" s="9" t="s">
        <v>29</v>
      </c>
      <c r="C173" s="12">
        <v>0.66790000000000005</v>
      </c>
      <c r="D173" s="12">
        <v>1.5785</v>
      </c>
      <c r="E173" s="12">
        <v>0.88</v>
      </c>
      <c r="F173" s="12">
        <v>0.85</v>
      </c>
      <c r="G173" s="12">
        <v>0.94736842099999996</v>
      </c>
      <c r="H173" s="9">
        <v>1</v>
      </c>
      <c r="I173" s="10">
        <v>1</v>
      </c>
      <c r="J173" s="12">
        <f>I173</f>
        <v>1</v>
      </c>
      <c r="K173" t="str">
        <f>VLOOKUP(A173,MasterTutor!A:D,4,FALSE)</f>
        <v>Premium</v>
      </c>
      <c r="L173" t="str">
        <f>VLOOKUP(A173,MasterTutor!A:D,3,FALSE)</f>
        <v>Professional</v>
      </c>
      <c r="M173" t="str">
        <f>VLOOKUP(A173,MasterTutor!A:D,2,FALSE)</f>
        <v>Geoff St. Marie</v>
      </c>
    </row>
    <row r="174" spans="1:13" x14ac:dyDescent="0.2">
      <c r="A174" s="9" t="s">
        <v>74</v>
      </c>
      <c r="B174" s="9" t="s">
        <v>17</v>
      </c>
      <c r="C174" s="12">
        <v>1.41</v>
      </c>
      <c r="D174" s="12">
        <v>1.52</v>
      </c>
      <c r="E174" s="12">
        <v>0.9</v>
      </c>
      <c r="F174" s="12">
        <v>0.89</v>
      </c>
      <c r="G174" s="12">
        <v>0.93</v>
      </c>
      <c r="H174" s="9">
        <v>2</v>
      </c>
      <c r="I174" s="10">
        <v>0</v>
      </c>
      <c r="J174" s="12">
        <f>I174</f>
        <v>0</v>
      </c>
      <c r="K174" t="str">
        <f>VLOOKUP(A174,MasterTutor!A:D,4,FALSE)</f>
        <v>Premium</v>
      </c>
      <c r="L174" t="str">
        <f>VLOOKUP(A174,MasterTutor!A:D,3,FALSE)</f>
        <v>Professional</v>
      </c>
      <c r="M174" t="str">
        <f>VLOOKUP(A174,MasterTutor!A:D,2,FALSE)</f>
        <v>Geoff St. Marie</v>
      </c>
    </row>
    <row r="175" spans="1:13" x14ac:dyDescent="0.2">
      <c r="A175" s="9" t="s">
        <v>74</v>
      </c>
      <c r="B175" s="9" t="s">
        <v>18</v>
      </c>
      <c r="C175" s="12">
        <v>1.27</v>
      </c>
      <c r="D175" s="12">
        <v>1.41</v>
      </c>
      <c r="E175" s="12">
        <v>0.94</v>
      </c>
      <c r="F175" s="12">
        <v>0.97</v>
      </c>
      <c r="G175" s="12">
        <v>0.88</v>
      </c>
      <c r="H175" s="9">
        <v>4</v>
      </c>
      <c r="I175" s="10">
        <v>0</v>
      </c>
      <c r="J175" s="12">
        <f>I175</f>
        <v>0</v>
      </c>
      <c r="K175" t="str">
        <f>VLOOKUP(A175,MasterTutor!A:D,4,FALSE)</f>
        <v>Premium</v>
      </c>
      <c r="L175" t="str">
        <f>VLOOKUP(A175,MasterTutor!A:D,3,FALSE)</f>
        <v>Professional</v>
      </c>
      <c r="M175" t="str">
        <f>VLOOKUP(A175,MasterTutor!A:D,2,FALSE)</f>
        <v>Geoff St. Marie</v>
      </c>
    </row>
    <row r="176" spans="1:13" x14ac:dyDescent="0.2">
      <c r="A176" s="9" t="s">
        <v>74</v>
      </c>
      <c r="B176" s="9" t="s">
        <v>20</v>
      </c>
      <c r="C176" s="12">
        <v>1.42</v>
      </c>
      <c r="D176" s="12">
        <v>1.19</v>
      </c>
      <c r="E176" s="12">
        <v>0.9</v>
      </c>
      <c r="F176" s="12">
        <v>0.94</v>
      </c>
      <c r="G176" s="12">
        <v>0.7</v>
      </c>
      <c r="H176" s="9">
        <v>2</v>
      </c>
      <c r="I176" s="10">
        <v>0</v>
      </c>
      <c r="J176" s="12">
        <f>I176</f>
        <v>0</v>
      </c>
      <c r="K176" t="str">
        <f>VLOOKUP(A176,MasterTutor!A:D,4,FALSE)</f>
        <v>Premium</v>
      </c>
      <c r="L176" t="str">
        <f>VLOOKUP(A176,MasterTutor!A:D,3,FALSE)</f>
        <v>Professional</v>
      </c>
      <c r="M176" t="str">
        <f>VLOOKUP(A176,MasterTutor!A:D,2,FALSE)</f>
        <v>Geoff St. Marie</v>
      </c>
    </row>
    <row r="177" spans="1:13" x14ac:dyDescent="0.2">
      <c r="A177" s="9" t="s">
        <v>74</v>
      </c>
      <c r="B177" s="9" t="s">
        <v>21</v>
      </c>
      <c r="C177" s="12">
        <v>1.41</v>
      </c>
      <c r="D177" s="12">
        <v>1.34</v>
      </c>
      <c r="E177" s="12">
        <v>0.89</v>
      </c>
      <c r="F177" s="12">
        <v>0.94</v>
      </c>
      <c r="G177" s="12">
        <v>0.91</v>
      </c>
      <c r="H177" s="9">
        <v>4</v>
      </c>
      <c r="I177" s="10" t="s">
        <v>45</v>
      </c>
      <c r="J177" s="12">
        <v>0</v>
      </c>
      <c r="K177" t="str">
        <f>VLOOKUP(A177,MasterTutor!A:D,4,FALSE)</f>
        <v>Premium</v>
      </c>
      <c r="L177" t="str">
        <f>VLOOKUP(A177,MasterTutor!A:D,3,FALSE)</f>
        <v>Professional</v>
      </c>
      <c r="M177" t="str">
        <f>VLOOKUP(A177,MasterTutor!A:D,2,FALSE)</f>
        <v>Geoff St. Marie</v>
      </c>
    </row>
    <row r="178" spans="1:13" x14ac:dyDescent="0.2">
      <c r="A178" s="9" t="s">
        <v>74</v>
      </c>
      <c r="B178" s="9" t="s">
        <v>22</v>
      </c>
      <c r="C178" s="12">
        <v>1.23</v>
      </c>
      <c r="D178" s="12">
        <v>1.38</v>
      </c>
      <c r="E178" s="12">
        <v>0.96</v>
      </c>
      <c r="F178" s="12">
        <v>0.94</v>
      </c>
      <c r="G178" s="12">
        <v>0.88</v>
      </c>
      <c r="H178" s="9">
        <v>2</v>
      </c>
      <c r="I178" s="10" t="s">
        <v>40</v>
      </c>
      <c r="J178" s="12">
        <v>0</v>
      </c>
      <c r="K178" t="str">
        <f>VLOOKUP(A178,MasterTutor!A:D,4,FALSE)</f>
        <v>Premium</v>
      </c>
      <c r="L178" t="str">
        <f>VLOOKUP(A178,MasterTutor!A:D,3,FALSE)</f>
        <v>Professional</v>
      </c>
      <c r="M178" t="str">
        <f>VLOOKUP(A178,MasterTutor!A:D,2,FALSE)</f>
        <v>Geoff St. Marie</v>
      </c>
    </row>
    <row r="179" spans="1:13" x14ac:dyDescent="0.2">
      <c r="A179" s="9" t="s">
        <v>75</v>
      </c>
      <c r="B179" s="9" t="s">
        <v>257</v>
      </c>
      <c r="C179" s="12">
        <v>0</v>
      </c>
      <c r="D179" s="12">
        <v>0.57999999999999996</v>
      </c>
      <c r="E179" s="12">
        <v>0</v>
      </c>
      <c r="F179" s="12">
        <v>0</v>
      </c>
      <c r="G179" s="12">
        <v>0</v>
      </c>
      <c r="H179" s="9">
        <v>0</v>
      </c>
      <c r="I179" s="10"/>
      <c r="J179" s="12"/>
      <c r="K179" t="str">
        <f>VLOOKUP(A179,MasterTutor!A:D,4,FALSE)</f>
        <v>Advanced</v>
      </c>
      <c r="L179" t="str">
        <f>VLOOKUP(A179,MasterTutor!A:D,3,FALSE)</f>
        <v>Adjunct- BUC</v>
      </c>
      <c r="M179" t="str">
        <f>VLOOKUP(A179,MasterTutor!A:D,2,FALSE)</f>
        <v>Geoff St. Marie</v>
      </c>
    </row>
    <row r="180" spans="1:13" x14ac:dyDescent="0.2">
      <c r="A180" s="9" t="s">
        <v>75</v>
      </c>
      <c r="B180" s="9" t="s">
        <v>29</v>
      </c>
      <c r="C180" s="12">
        <v>0.51880000000000004</v>
      </c>
      <c r="D180" s="12">
        <v>1.1172</v>
      </c>
      <c r="E180" s="12">
        <v>1</v>
      </c>
      <c r="F180" s="12">
        <v>0.44827586200000002</v>
      </c>
      <c r="G180" s="12">
        <v>0</v>
      </c>
      <c r="H180" s="9">
        <v>1</v>
      </c>
      <c r="I180" s="10">
        <v>0.5</v>
      </c>
      <c r="J180" s="12">
        <f>I180</f>
        <v>0.5</v>
      </c>
      <c r="K180" t="str">
        <f>VLOOKUP(A180,MasterTutor!A:D,4,FALSE)</f>
        <v>Advanced</v>
      </c>
      <c r="L180" t="str">
        <f>VLOOKUP(A180,MasterTutor!A:D,3,FALSE)</f>
        <v>Adjunct- BUC</v>
      </c>
      <c r="M180" t="str">
        <f>VLOOKUP(A180,MasterTutor!A:D,2,FALSE)</f>
        <v>Geoff St. Marie</v>
      </c>
    </row>
    <row r="181" spans="1:13" x14ac:dyDescent="0.2">
      <c r="A181" s="9" t="s">
        <v>76</v>
      </c>
      <c r="B181" s="9" t="s">
        <v>14</v>
      </c>
      <c r="C181" s="12">
        <v>1.3697999999999999</v>
      </c>
      <c r="D181" s="12">
        <v>1.8280999999999901</v>
      </c>
      <c r="E181" s="12">
        <v>0.91935483870967705</v>
      </c>
      <c r="F181" s="12">
        <v>1</v>
      </c>
      <c r="G181" s="12">
        <v>0.5</v>
      </c>
      <c r="H181" s="9">
        <v>5</v>
      </c>
      <c r="I181" s="10" t="s">
        <v>77</v>
      </c>
      <c r="J181" s="12">
        <v>0.5</v>
      </c>
      <c r="K181" t="str">
        <f>VLOOKUP(A181,MasterTutor!A:D,4,FALSE)</f>
        <v>Advanced</v>
      </c>
      <c r="L181" t="str">
        <f>VLOOKUP(A181,MasterTutor!A:D,3,FALSE)</f>
        <v>Adjunct</v>
      </c>
      <c r="M181" t="str">
        <f>VLOOKUP(A181,MasterTutor!A:D,2,FALSE)</f>
        <v>Annelies de Groot</v>
      </c>
    </row>
    <row r="182" spans="1:13" x14ac:dyDescent="0.2">
      <c r="A182" s="9" t="s">
        <v>76</v>
      </c>
      <c r="B182" s="9" t="s">
        <v>16</v>
      </c>
      <c r="C182" s="12">
        <v>1.51</v>
      </c>
      <c r="D182" s="12">
        <v>2.13</v>
      </c>
      <c r="E182" s="12">
        <v>0.9</v>
      </c>
      <c r="F182" s="12">
        <v>0.86</v>
      </c>
      <c r="G182" s="12">
        <v>0.6</v>
      </c>
      <c r="H182" s="9">
        <v>5</v>
      </c>
      <c r="I182" s="13">
        <v>45721</v>
      </c>
      <c r="J182" s="14">
        <v>0.6</v>
      </c>
      <c r="K182" t="str">
        <f>VLOOKUP(A182,MasterTutor!A:D,4,FALSE)</f>
        <v>Advanced</v>
      </c>
      <c r="L182" t="str">
        <f>VLOOKUP(A182,MasterTutor!A:D,3,FALSE)</f>
        <v>Adjunct</v>
      </c>
      <c r="M182" t="str">
        <f>VLOOKUP(A182,MasterTutor!A:D,2,FALSE)</f>
        <v>Annelies de Groot</v>
      </c>
    </row>
    <row r="183" spans="1:13" x14ac:dyDescent="0.2">
      <c r="A183" s="9" t="s">
        <v>76</v>
      </c>
      <c r="B183" s="9" t="s">
        <v>257</v>
      </c>
      <c r="C183" s="12">
        <v>1.07</v>
      </c>
      <c r="D183" s="12">
        <v>1.54</v>
      </c>
      <c r="E183" s="12">
        <v>0.84</v>
      </c>
      <c r="F183" s="12">
        <v>1</v>
      </c>
      <c r="G183" s="12">
        <v>0.67</v>
      </c>
      <c r="H183" s="9">
        <v>8</v>
      </c>
      <c r="I183" s="10">
        <v>0.75</v>
      </c>
      <c r="J183" s="12">
        <v>0.75</v>
      </c>
      <c r="K183" t="str">
        <f>VLOOKUP(A183,MasterTutor!A:D,4,FALSE)</f>
        <v>Advanced</v>
      </c>
      <c r="L183" t="str">
        <f>VLOOKUP(A183,MasterTutor!A:D,3,FALSE)</f>
        <v>Adjunct</v>
      </c>
      <c r="M183" t="str">
        <f>VLOOKUP(A183,MasterTutor!A:D,2,FALSE)</f>
        <v>Annelies de Groot</v>
      </c>
    </row>
    <row r="184" spans="1:13" x14ac:dyDescent="0.2">
      <c r="A184" s="9" t="s">
        <v>76</v>
      </c>
      <c r="B184" s="9" t="s">
        <v>29</v>
      </c>
      <c r="C184" s="12">
        <v>1.8542000000000001</v>
      </c>
      <c r="D184" s="12">
        <v>2.2187999999999999</v>
      </c>
      <c r="E184" s="12">
        <v>0.92207792200000005</v>
      </c>
      <c r="F184" s="12">
        <v>1</v>
      </c>
      <c r="G184" s="12">
        <v>0.77777777800000003</v>
      </c>
      <c r="H184" s="9">
        <v>1</v>
      </c>
      <c r="I184" s="10">
        <v>0.66666666666666663</v>
      </c>
      <c r="J184" s="12">
        <f>I184</f>
        <v>0.66666666666666663</v>
      </c>
      <c r="K184" t="str">
        <f>VLOOKUP(A184,MasterTutor!A:D,4,FALSE)</f>
        <v>Advanced</v>
      </c>
      <c r="L184" t="str">
        <f>VLOOKUP(A184,MasterTutor!A:D,3,FALSE)</f>
        <v>Adjunct</v>
      </c>
      <c r="M184" t="str">
        <f>VLOOKUP(A184,MasterTutor!A:D,2,FALSE)</f>
        <v>Annelies de Groot</v>
      </c>
    </row>
    <row r="185" spans="1:13" x14ac:dyDescent="0.2">
      <c r="A185" s="9" t="s">
        <v>76</v>
      </c>
      <c r="B185" s="9" t="s">
        <v>17</v>
      </c>
      <c r="C185" s="12">
        <v>1.04</v>
      </c>
      <c r="D185" s="12">
        <v>2.21</v>
      </c>
      <c r="E185" s="12">
        <v>0.97</v>
      </c>
      <c r="F185" s="12">
        <v>0.97</v>
      </c>
      <c r="G185" s="12">
        <v>0.67</v>
      </c>
      <c r="H185" s="9">
        <v>3</v>
      </c>
      <c r="J185" s="12"/>
      <c r="K185" t="str">
        <f>VLOOKUP(A185,MasterTutor!A:D,4,FALSE)</f>
        <v>Advanced</v>
      </c>
      <c r="L185" t="str">
        <f>VLOOKUP(A185,MasterTutor!A:D,3,FALSE)</f>
        <v>Adjunct</v>
      </c>
      <c r="M185" t="str">
        <f>VLOOKUP(A185,MasterTutor!A:D,2,FALSE)</f>
        <v>Annelies de Groot</v>
      </c>
    </row>
    <row r="186" spans="1:13" x14ac:dyDescent="0.2">
      <c r="A186" s="9" t="s">
        <v>76</v>
      </c>
      <c r="B186" s="9" t="s">
        <v>18</v>
      </c>
      <c r="C186" s="12">
        <v>0.59</v>
      </c>
      <c r="D186" s="12">
        <v>1.74</v>
      </c>
      <c r="E186" s="12">
        <v>0.97</v>
      </c>
      <c r="F186" s="12">
        <v>1</v>
      </c>
      <c r="G186" s="12">
        <v>1</v>
      </c>
      <c r="H186" s="9">
        <v>2</v>
      </c>
      <c r="J186" s="12"/>
      <c r="K186" t="str">
        <f>VLOOKUP(A186,MasterTutor!A:D,4,FALSE)</f>
        <v>Advanced</v>
      </c>
      <c r="L186" t="str">
        <f>VLOOKUP(A186,MasterTutor!A:D,3,FALSE)</f>
        <v>Adjunct</v>
      </c>
      <c r="M186" t="str">
        <f>VLOOKUP(A186,MasterTutor!A:D,2,FALSE)</f>
        <v>Annelies de Groot</v>
      </c>
    </row>
    <row r="187" spans="1:13" x14ac:dyDescent="0.2">
      <c r="A187" s="9" t="s">
        <v>76</v>
      </c>
      <c r="B187" s="9" t="s">
        <v>20</v>
      </c>
      <c r="C187" s="12">
        <v>0.95</v>
      </c>
      <c r="D187" s="12">
        <v>1.95</v>
      </c>
      <c r="E187" s="12">
        <v>0.96</v>
      </c>
      <c r="F187" s="12">
        <v>1</v>
      </c>
      <c r="G187" s="12">
        <v>0.78</v>
      </c>
      <c r="H187" s="9">
        <v>5</v>
      </c>
      <c r="I187" s="10">
        <v>1</v>
      </c>
      <c r="J187" s="12">
        <f>I187</f>
        <v>1</v>
      </c>
      <c r="K187" t="str">
        <f>VLOOKUP(A187,MasterTutor!A:D,4,FALSE)</f>
        <v>Advanced</v>
      </c>
      <c r="L187" t="str">
        <f>VLOOKUP(A187,MasterTutor!A:D,3,FALSE)</f>
        <v>Adjunct</v>
      </c>
      <c r="M187" t="str">
        <f>VLOOKUP(A187,MasterTutor!A:D,2,FALSE)</f>
        <v>Annelies de Groot</v>
      </c>
    </row>
    <row r="188" spans="1:13" x14ac:dyDescent="0.2">
      <c r="A188" s="9" t="s">
        <v>76</v>
      </c>
      <c r="B188" s="9" t="s">
        <v>21</v>
      </c>
      <c r="C188" s="12">
        <v>1.02</v>
      </c>
      <c r="D188" s="12">
        <v>2.31</v>
      </c>
      <c r="E188" s="12">
        <v>0.96</v>
      </c>
      <c r="F188" s="12">
        <v>1</v>
      </c>
      <c r="G188" s="12">
        <v>0.82</v>
      </c>
      <c r="H188" s="9">
        <v>1</v>
      </c>
      <c r="I188" s="11"/>
      <c r="J188" s="12"/>
      <c r="K188" t="str">
        <f>VLOOKUP(A188,MasterTutor!A:D,4,FALSE)</f>
        <v>Advanced</v>
      </c>
      <c r="L188" t="str">
        <f>VLOOKUP(A188,MasterTutor!A:D,3,FALSE)</f>
        <v>Adjunct</v>
      </c>
      <c r="M188" t="str">
        <f>VLOOKUP(A188,MasterTutor!A:D,2,FALSE)</f>
        <v>Annelies de Groot</v>
      </c>
    </row>
    <row r="189" spans="1:13" x14ac:dyDescent="0.2">
      <c r="A189" s="9" t="s">
        <v>76</v>
      </c>
      <c r="B189" s="9" t="s">
        <v>22</v>
      </c>
      <c r="C189" s="12">
        <v>1.44</v>
      </c>
      <c r="D189" s="12">
        <v>2.34</v>
      </c>
      <c r="E189" s="12">
        <v>0.95</v>
      </c>
      <c r="F189" s="12">
        <v>1</v>
      </c>
      <c r="G189" s="12">
        <v>0.38</v>
      </c>
      <c r="H189" s="9">
        <v>2</v>
      </c>
      <c r="I189" s="10" t="s">
        <v>39</v>
      </c>
      <c r="J189" s="12">
        <v>0.66</v>
      </c>
      <c r="K189" t="str">
        <f>VLOOKUP(A189,MasterTutor!A:D,4,FALSE)</f>
        <v>Advanced</v>
      </c>
      <c r="L189" t="str">
        <f>VLOOKUP(A189,MasterTutor!A:D,3,FALSE)</f>
        <v>Adjunct</v>
      </c>
      <c r="M189" t="str">
        <f>VLOOKUP(A189,MasterTutor!A:D,2,FALSE)</f>
        <v>Annelies de Groot</v>
      </c>
    </row>
    <row r="190" spans="1:13" x14ac:dyDescent="0.2">
      <c r="A190" s="9" t="s">
        <v>78</v>
      </c>
      <c r="B190" s="9" t="s">
        <v>16</v>
      </c>
      <c r="C190" s="12">
        <v>0.18</v>
      </c>
      <c r="D190" s="12">
        <v>0.68</v>
      </c>
      <c r="E190" s="12">
        <v>0.96</v>
      </c>
      <c r="F190" s="12">
        <v>0.77</v>
      </c>
      <c r="G190" s="12">
        <v>0</v>
      </c>
      <c r="H190" s="9">
        <v>0</v>
      </c>
      <c r="I190" s="13">
        <v>45753</v>
      </c>
      <c r="J190" s="14">
        <v>0.67</v>
      </c>
      <c r="K190" t="str">
        <f>VLOOKUP(A190,MasterTutor!A:D,4,FALSE)</f>
        <v>Advanced</v>
      </c>
      <c r="L190" t="str">
        <f>VLOOKUP(A190,MasterTutor!A:D,3,FALSE)</f>
        <v>Professional</v>
      </c>
      <c r="M190" t="str">
        <f>VLOOKUP(A190,MasterTutor!A:D,2,FALSE)</f>
        <v>Kristin Haase-Alvey</v>
      </c>
    </row>
    <row r="191" spans="1:13" x14ac:dyDescent="0.2">
      <c r="A191" s="9" t="s">
        <v>78</v>
      </c>
      <c r="B191" s="9" t="s">
        <v>257</v>
      </c>
      <c r="C191" s="12">
        <v>0.83</v>
      </c>
      <c r="D191" s="12">
        <v>1.02</v>
      </c>
      <c r="E191" s="12">
        <v>0.99</v>
      </c>
      <c r="F191" s="12">
        <v>0.86</v>
      </c>
      <c r="G191" s="12">
        <v>0.86</v>
      </c>
      <c r="H191" s="9">
        <v>7</v>
      </c>
      <c r="I191" s="10">
        <v>0.17647058823529413</v>
      </c>
      <c r="J191" s="12">
        <f>1/6</f>
        <v>0.16666666666666666</v>
      </c>
      <c r="K191" t="str">
        <f>VLOOKUP(A191,MasterTutor!A:D,4,FALSE)</f>
        <v>Advanced</v>
      </c>
      <c r="L191" t="str">
        <f>VLOOKUP(A191,MasterTutor!A:D,3,FALSE)</f>
        <v>Professional</v>
      </c>
      <c r="M191" t="str">
        <f>VLOOKUP(A191,MasterTutor!A:D,2,FALSE)</f>
        <v>Kristin Haase-Alvey</v>
      </c>
    </row>
    <row r="192" spans="1:13" x14ac:dyDescent="0.2">
      <c r="A192" s="9" t="s">
        <v>78</v>
      </c>
      <c r="B192" s="9" t="s">
        <v>29</v>
      </c>
      <c r="C192" s="12">
        <v>0.96430000000000005</v>
      </c>
      <c r="D192" s="12">
        <v>1.1598999999999999</v>
      </c>
      <c r="E192" s="12">
        <v>0.99199999999999999</v>
      </c>
      <c r="F192" s="12">
        <v>0.86</v>
      </c>
      <c r="G192" s="12">
        <v>0.875</v>
      </c>
      <c r="H192" s="9">
        <v>3</v>
      </c>
      <c r="I192" s="10">
        <v>0.61538461538461542</v>
      </c>
      <c r="J192" s="12">
        <f>I192</f>
        <v>0.61538461538461542</v>
      </c>
      <c r="K192" t="str">
        <f>VLOOKUP(A192,MasterTutor!A:D,4,FALSE)</f>
        <v>Advanced</v>
      </c>
      <c r="L192" t="str">
        <f>VLOOKUP(A192,MasterTutor!A:D,3,FALSE)</f>
        <v>Professional</v>
      </c>
      <c r="M192" t="str">
        <f>VLOOKUP(A192,MasterTutor!A:D,2,FALSE)</f>
        <v>Kristin Haase-Alvey</v>
      </c>
    </row>
    <row r="193" spans="1:13" x14ac:dyDescent="0.2">
      <c r="A193" s="9" t="s">
        <v>79</v>
      </c>
      <c r="B193" s="9" t="s">
        <v>14</v>
      </c>
      <c r="C193" s="12">
        <v>0.58129999999999904</v>
      </c>
      <c r="D193" s="12">
        <v>1.0591999999999999</v>
      </c>
      <c r="E193" s="12">
        <v>1</v>
      </c>
      <c r="F193" s="12">
        <v>1</v>
      </c>
      <c r="G193" s="12">
        <v>1</v>
      </c>
      <c r="H193" s="9">
        <v>2</v>
      </c>
      <c r="I193" s="10" t="s">
        <v>48</v>
      </c>
      <c r="J193" s="12">
        <v>1</v>
      </c>
      <c r="K193" t="str">
        <f>VLOOKUP(A193,MasterTutor!A:D,4,FALSE)</f>
        <v>Premium</v>
      </c>
      <c r="L193" t="str">
        <f>VLOOKUP(A193,MasterTutor!A:D,3,FALSE)</f>
        <v>Professional</v>
      </c>
      <c r="M193" t="str">
        <f>VLOOKUP(A193,MasterTutor!A:D,2,FALSE)</f>
        <v>Kristin Haase-Alvey</v>
      </c>
    </row>
    <row r="194" spans="1:13" x14ac:dyDescent="0.2">
      <c r="A194" s="9" t="s">
        <v>79</v>
      </c>
      <c r="B194" s="9" t="s">
        <v>16</v>
      </c>
      <c r="C194" s="12">
        <v>0.5</v>
      </c>
      <c r="D194" s="12">
        <v>1.06</v>
      </c>
      <c r="E194" s="12">
        <v>1</v>
      </c>
      <c r="F194" s="12">
        <v>1</v>
      </c>
      <c r="G194" s="12">
        <v>1</v>
      </c>
      <c r="H194" s="9">
        <v>3</v>
      </c>
      <c r="I194" s="13"/>
      <c r="J194" s="9"/>
      <c r="K194" t="str">
        <f>VLOOKUP(A194,MasterTutor!A:D,4,FALSE)</f>
        <v>Premium</v>
      </c>
      <c r="L194" t="str">
        <f>VLOOKUP(A194,MasterTutor!A:D,3,FALSE)</f>
        <v>Professional</v>
      </c>
      <c r="M194" t="str">
        <f>VLOOKUP(A194,MasterTutor!A:D,2,FALSE)</f>
        <v>Kristin Haase-Alvey</v>
      </c>
    </row>
    <row r="195" spans="1:13" x14ac:dyDescent="0.2">
      <c r="A195" s="9" t="s">
        <v>79</v>
      </c>
      <c r="B195" s="9" t="s">
        <v>257</v>
      </c>
      <c r="C195" s="12">
        <v>0.25</v>
      </c>
      <c r="D195" s="12">
        <v>1.06</v>
      </c>
      <c r="E195" s="12">
        <v>1</v>
      </c>
      <c r="F195" s="12">
        <v>1</v>
      </c>
      <c r="G195" s="12">
        <v>1</v>
      </c>
      <c r="H195" s="9">
        <v>2</v>
      </c>
      <c r="I195" s="10">
        <v>1</v>
      </c>
      <c r="J195" s="12">
        <v>1</v>
      </c>
      <c r="K195" t="str">
        <f>VLOOKUP(A195,MasterTutor!A:D,4,FALSE)</f>
        <v>Premium</v>
      </c>
      <c r="L195" t="str">
        <f>VLOOKUP(A195,MasterTutor!A:D,3,FALSE)</f>
        <v>Professional</v>
      </c>
      <c r="M195" t="str">
        <f>VLOOKUP(A195,MasterTutor!A:D,2,FALSE)</f>
        <v>Kristin Haase-Alvey</v>
      </c>
    </row>
    <row r="196" spans="1:13" x14ac:dyDescent="0.2">
      <c r="A196" s="9" t="s">
        <v>79</v>
      </c>
      <c r="B196" s="9" t="s">
        <v>29</v>
      </c>
      <c r="C196" s="12">
        <v>0.25829999999999997</v>
      </c>
      <c r="D196" s="12">
        <v>1.0548</v>
      </c>
      <c r="E196" s="12">
        <v>1</v>
      </c>
      <c r="F196" s="12">
        <v>0.94117647100000001</v>
      </c>
      <c r="G196" s="12">
        <v>1</v>
      </c>
      <c r="H196" s="9">
        <v>0</v>
      </c>
      <c r="I196" s="10">
        <v>1</v>
      </c>
      <c r="J196" s="12">
        <f>I196</f>
        <v>1</v>
      </c>
      <c r="K196" t="str">
        <f>VLOOKUP(A196,MasterTutor!A:D,4,FALSE)</f>
        <v>Premium</v>
      </c>
      <c r="L196" t="str">
        <f>VLOOKUP(A196,MasterTutor!A:D,3,FALSE)</f>
        <v>Professional</v>
      </c>
      <c r="M196" t="str">
        <f>VLOOKUP(A196,MasterTutor!A:D,2,FALSE)</f>
        <v>Kristin Haase-Alvey</v>
      </c>
    </row>
    <row r="197" spans="1:13" x14ac:dyDescent="0.2">
      <c r="A197" s="9" t="s">
        <v>79</v>
      </c>
      <c r="B197" s="9" t="s">
        <v>17</v>
      </c>
      <c r="C197" s="12">
        <v>0.77</v>
      </c>
      <c r="D197" s="12">
        <v>1.21</v>
      </c>
      <c r="E197" s="12">
        <v>1</v>
      </c>
      <c r="F197" s="12">
        <v>1</v>
      </c>
      <c r="G197" s="12">
        <v>0.77</v>
      </c>
      <c r="H197" s="9">
        <v>1</v>
      </c>
      <c r="I197" s="10" t="s">
        <v>35</v>
      </c>
      <c r="J197" s="12">
        <v>0.75</v>
      </c>
      <c r="K197" t="str">
        <f>VLOOKUP(A197,MasterTutor!A:D,4,FALSE)</f>
        <v>Premium</v>
      </c>
      <c r="L197" t="str">
        <f>VLOOKUP(A197,MasterTutor!A:D,3,FALSE)</f>
        <v>Professional</v>
      </c>
      <c r="M197" t="str">
        <f>VLOOKUP(A197,MasterTutor!A:D,2,FALSE)</f>
        <v>Kristin Haase-Alvey</v>
      </c>
    </row>
    <row r="198" spans="1:13" x14ac:dyDescent="0.2">
      <c r="A198" s="9" t="s">
        <v>79</v>
      </c>
      <c r="B198" s="9" t="s">
        <v>18</v>
      </c>
      <c r="C198" s="12">
        <v>0.62</v>
      </c>
      <c r="D198" s="12">
        <v>1.1499999999999999</v>
      </c>
      <c r="E198" s="12">
        <v>1</v>
      </c>
      <c r="F198" s="12">
        <v>1</v>
      </c>
      <c r="G198" s="12">
        <v>0.77</v>
      </c>
      <c r="H198" s="9">
        <v>2</v>
      </c>
      <c r="I198" s="10">
        <v>1</v>
      </c>
      <c r="J198" s="12">
        <f>I198</f>
        <v>1</v>
      </c>
      <c r="K198" t="str">
        <f>VLOOKUP(A198,MasterTutor!A:D,4,FALSE)</f>
        <v>Premium</v>
      </c>
      <c r="L198" t="str">
        <f>VLOOKUP(A198,MasterTutor!A:D,3,FALSE)</f>
        <v>Professional</v>
      </c>
      <c r="M198" t="str">
        <f>VLOOKUP(A198,MasterTutor!A:D,2,FALSE)</f>
        <v>Kristin Haase-Alvey</v>
      </c>
    </row>
    <row r="199" spans="1:13" x14ac:dyDescent="0.2">
      <c r="A199" s="9" t="s">
        <v>79</v>
      </c>
      <c r="B199" s="9" t="s">
        <v>20</v>
      </c>
      <c r="C199" s="12">
        <v>0.73</v>
      </c>
      <c r="D199" s="12">
        <v>1.06</v>
      </c>
      <c r="E199" s="12">
        <v>1</v>
      </c>
      <c r="F199" s="12">
        <v>1</v>
      </c>
      <c r="G199" s="12">
        <v>0.65</v>
      </c>
      <c r="H199" s="9">
        <v>2</v>
      </c>
      <c r="I199" s="10">
        <v>1</v>
      </c>
      <c r="J199" s="12">
        <f>I199</f>
        <v>1</v>
      </c>
      <c r="K199" t="str">
        <f>VLOOKUP(A199,MasterTutor!A:D,4,FALSE)</f>
        <v>Premium</v>
      </c>
      <c r="L199" t="str">
        <f>VLOOKUP(A199,MasterTutor!A:D,3,FALSE)</f>
        <v>Professional</v>
      </c>
      <c r="M199" t="str">
        <f>VLOOKUP(A199,MasterTutor!A:D,2,FALSE)</f>
        <v>Kristin Haase-Alvey</v>
      </c>
    </row>
    <row r="200" spans="1:13" x14ac:dyDescent="0.2">
      <c r="A200" s="9" t="s">
        <v>79</v>
      </c>
      <c r="B200" s="9" t="s">
        <v>21</v>
      </c>
      <c r="C200" s="12">
        <v>0.95</v>
      </c>
      <c r="D200" s="12">
        <v>1.1200000000000001</v>
      </c>
      <c r="E200" s="12">
        <v>1</v>
      </c>
      <c r="F200" s="12">
        <v>1</v>
      </c>
      <c r="G200" s="12">
        <v>0.94</v>
      </c>
      <c r="H200" s="9">
        <v>9</v>
      </c>
      <c r="I200" s="11"/>
      <c r="J200" s="12"/>
      <c r="K200" t="str">
        <f>VLOOKUP(A200,MasterTutor!A:D,4,FALSE)</f>
        <v>Premium</v>
      </c>
      <c r="L200" t="str">
        <f>VLOOKUP(A200,MasterTutor!A:D,3,FALSE)</f>
        <v>Professional</v>
      </c>
      <c r="M200" t="str">
        <f>VLOOKUP(A200,MasterTutor!A:D,2,FALSE)</f>
        <v>Kristin Haase-Alvey</v>
      </c>
    </row>
    <row r="201" spans="1:13" x14ac:dyDescent="0.2">
      <c r="A201" s="9" t="s">
        <v>79</v>
      </c>
      <c r="B201" s="9" t="s">
        <v>22</v>
      </c>
      <c r="C201" s="12">
        <v>0.74</v>
      </c>
      <c r="D201" s="12">
        <v>1.0900000000000001</v>
      </c>
      <c r="E201" s="12">
        <v>1</v>
      </c>
      <c r="F201" s="12">
        <v>0.98</v>
      </c>
      <c r="G201" s="12">
        <v>0.88</v>
      </c>
      <c r="H201" s="9">
        <v>1</v>
      </c>
      <c r="I201" s="11"/>
      <c r="J201" s="12"/>
      <c r="K201" t="str">
        <f>VLOOKUP(A201,MasterTutor!A:D,4,FALSE)</f>
        <v>Premium</v>
      </c>
      <c r="L201" t="str">
        <f>VLOOKUP(A201,MasterTutor!A:D,3,FALSE)</f>
        <v>Professional</v>
      </c>
      <c r="M201" t="str">
        <f>VLOOKUP(A201,MasterTutor!A:D,2,FALSE)</f>
        <v>Kristin Haase-Alvey</v>
      </c>
    </row>
    <row r="202" spans="1:13" x14ac:dyDescent="0.2">
      <c r="A202" s="9" t="s">
        <v>80</v>
      </c>
      <c r="B202" s="9" t="s">
        <v>17</v>
      </c>
      <c r="C202" s="12">
        <v>0.6</v>
      </c>
      <c r="D202" s="12">
        <v>0.64</v>
      </c>
      <c r="E202" s="12">
        <v>0.86</v>
      </c>
      <c r="F202" s="12">
        <v>0.63</v>
      </c>
      <c r="G202" s="12">
        <v>1</v>
      </c>
      <c r="H202" s="9">
        <v>1</v>
      </c>
      <c r="J202" s="12"/>
      <c r="K202" t="e">
        <f>VLOOKUP(A202,MasterTutor!A:D,4,FALSE)</f>
        <v>#N/A</v>
      </c>
      <c r="L202" t="e">
        <f>VLOOKUP(A202,MasterTutor!A:D,3,FALSE)</f>
        <v>#N/A</v>
      </c>
      <c r="M202" t="e">
        <f>VLOOKUP(A202,MasterTutor!A:D,2,FALSE)</f>
        <v>#N/A</v>
      </c>
    </row>
    <row r="203" spans="1:13" x14ac:dyDescent="0.2">
      <c r="A203" s="9" t="s">
        <v>80</v>
      </c>
      <c r="B203" s="9" t="s">
        <v>18</v>
      </c>
      <c r="C203" s="12">
        <v>0.59</v>
      </c>
      <c r="D203" s="12">
        <v>1</v>
      </c>
      <c r="E203" s="12">
        <v>0.94</v>
      </c>
      <c r="F203" s="12">
        <v>1</v>
      </c>
      <c r="G203" s="12">
        <v>0</v>
      </c>
      <c r="H203" s="9">
        <v>2</v>
      </c>
      <c r="J203" s="12"/>
      <c r="K203" t="e">
        <f>VLOOKUP(A203,MasterTutor!A:D,4,FALSE)</f>
        <v>#N/A</v>
      </c>
      <c r="L203" t="e">
        <f>VLOOKUP(A203,MasterTutor!A:D,3,FALSE)</f>
        <v>#N/A</v>
      </c>
      <c r="M203" t="e">
        <f>VLOOKUP(A203,MasterTutor!A:D,2,FALSE)</f>
        <v>#N/A</v>
      </c>
    </row>
    <row r="204" spans="1:13" x14ac:dyDescent="0.2">
      <c r="A204" s="9" t="s">
        <v>80</v>
      </c>
      <c r="B204" s="9" t="s">
        <v>20</v>
      </c>
      <c r="C204" s="12">
        <v>0.56000000000000005</v>
      </c>
      <c r="D204" s="12">
        <v>1</v>
      </c>
      <c r="E204" s="12">
        <v>0.93</v>
      </c>
      <c r="F204" s="12">
        <v>0.81</v>
      </c>
      <c r="G204" s="12">
        <v>1</v>
      </c>
      <c r="H204" s="9">
        <v>1</v>
      </c>
      <c r="J204" s="12"/>
      <c r="K204" t="e">
        <f>VLOOKUP(A204,MasterTutor!A:D,4,FALSE)</f>
        <v>#N/A</v>
      </c>
      <c r="L204" t="e">
        <f>VLOOKUP(A204,MasterTutor!A:D,3,FALSE)</f>
        <v>#N/A</v>
      </c>
      <c r="M204" t="e">
        <f>VLOOKUP(A204,MasterTutor!A:D,2,FALSE)</f>
        <v>#N/A</v>
      </c>
    </row>
    <row r="205" spans="1:13" x14ac:dyDescent="0.2">
      <c r="A205" s="9" t="s">
        <v>80</v>
      </c>
      <c r="B205" s="9" t="s">
        <v>21</v>
      </c>
      <c r="C205" s="12">
        <v>0.4</v>
      </c>
      <c r="D205" s="12">
        <v>1</v>
      </c>
      <c r="E205" s="12">
        <v>0.9</v>
      </c>
      <c r="F205" s="12">
        <v>0.67</v>
      </c>
      <c r="G205" s="12">
        <v>0.67</v>
      </c>
      <c r="H205" s="9">
        <v>0</v>
      </c>
      <c r="I205" s="10" t="s">
        <v>66</v>
      </c>
      <c r="J205" s="12">
        <v>0.5</v>
      </c>
      <c r="K205" t="e">
        <f>VLOOKUP(A205,MasterTutor!A:D,4,FALSE)</f>
        <v>#N/A</v>
      </c>
      <c r="L205" t="e">
        <f>VLOOKUP(A205,MasterTutor!A:D,3,FALSE)</f>
        <v>#N/A</v>
      </c>
      <c r="M205" t="e">
        <f>VLOOKUP(A205,MasterTutor!A:D,2,FALSE)</f>
        <v>#N/A</v>
      </c>
    </row>
    <row r="206" spans="1:13" x14ac:dyDescent="0.2">
      <c r="A206" s="9" t="s">
        <v>81</v>
      </c>
      <c r="B206" s="9" t="s">
        <v>29</v>
      </c>
      <c r="C206" s="12">
        <v>0</v>
      </c>
      <c r="D206" s="12">
        <v>0.44190000000000002</v>
      </c>
      <c r="E206" s="12">
        <v>0</v>
      </c>
      <c r="F206" s="12">
        <v>0</v>
      </c>
      <c r="G206" s="12">
        <v>0</v>
      </c>
      <c r="H206" s="9">
        <v>0</v>
      </c>
      <c r="I206" s="10" t="s">
        <v>32</v>
      </c>
      <c r="J206" s="12">
        <v>0</v>
      </c>
      <c r="K206" t="str">
        <f>VLOOKUP(A206,MasterTutor!A:D,4,FALSE)</f>
        <v>Advanced</v>
      </c>
      <c r="L206" t="str">
        <f>VLOOKUP(A206,MasterTutor!A:D,3,FALSE)</f>
        <v xml:space="preserve">Professional </v>
      </c>
      <c r="M206" t="str">
        <f>VLOOKUP(A206,MasterTutor!A:D,2,FALSE)</f>
        <v>Annelies de Groot</v>
      </c>
    </row>
    <row r="207" spans="1:13" x14ac:dyDescent="0.2">
      <c r="A207" s="9" t="s">
        <v>82</v>
      </c>
      <c r="B207" s="9" t="s">
        <v>14</v>
      </c>
      <c r="C207" s="12">
        <v>0.97499999999999998</v>
      </c>
      <c r="D207" s="12">
        <v>1.0290999999999999</v>
      </c>
      <c r="E207" s="12">
        <v>1</v>
      </c>
      <c r="F207" s="12">
        <v>1</v>
      </c>
      <c r="G207" s="12">
        <v>0.41666666666666602</v>
      </c>
      <c r="H207" s="9">
        <v>13</v>
      </c>
      <c r="I207" s="10" t="s">
        <v>83</v>
      </c>
      <c r="J207" s="12">
        <v>0.71</v>
      </c>
      <c r="K207" t="str">
        <f>VLOOKUP(A207,MasterTutor!A:D,4,FALSE)</f>
        <v>Advanced</v>
      </c>
      <c r="L207" t="str">
        <f>VLOOKUP(A207,MasterTutor!A:D,3,FALSE)</f>
        <v>Professional</v>
      </c>
      <c r="M207" t="str">
        <f>VLOOKUP(A207,MasterTutor!A:D,2,FALSE)</f>
        <v>Annelies de Groot</v>
      </c>
    </row>
    <row r="208" spans="1:13" x14ac:dyDescent="0.2">
      <c r="A208" s="9" t="s">
        <v>82</v>
      </c>
      <c r="B208" s="9" t="s">
        <v>14</v>
      </c>
      <c r="C208" s="12">
        <v>0.97499999999999998</v>
      </c>
      <c r="D208" s="12">
        <v>1.0290999999999999</v>
      </c>
      <c r="E208" s="12">
        <v>1</v>
      </c>
      <c r="F208" s="12">
        <v>1</v>
      </c>
      <c r="G208" s="12">
        <v>0.41666666666666602</v>
      </c>
      <c r="H208" s="9">
        <v>13</v>
      </c>
      <c r="I208" s="10" t="s">
        <v>83</v>
      </c>
      <c r="J208" s="1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9" t="s">
        <v>82</v>
      </c>
      <c r="B209" s="9" t="s">
        <v>16</v>
      </c>
      <c r="C209" s="12">
        <v>0.64</v>
      </c>
      <c r="D209" s="12">
        <v>1.08</v>
      </c>
      <c r="E209" s="12">
        <v>0.99</v>
      </c>
      <c r="F209" s="12">
        <v>0.97</v>
      </c>
      <c r="G209" s="12">
        <v>0.33</v>
      </c>
      <c r="H209" s="9">
        <v>8</v>
      </c>
      <c r="I209" s="13" t="s">
        <v>36</v>
      </c>
      <c r="J209" s="12">
        <v>0</v>
      </c>
      <c r="K209" t="str">
        <f>VLOOKUP(A209,MasterTutor!A:D,4,FALSE)</f>
        <v>Advanced</v>
      </c>
      <c r="L209" t="str">
        <f>VLOOKUP(A209,MasterTutor!A:D,3,FALSE)</f>
        <v>Professional</v>
      </c>
      <c r="M209" t="str">
        <f>VLOOKUP(A209,MasterTutor!A:D,2,FALSE)</f>
        <v>Annelies de Groot</v>
      </c>
    </row>
    <row r="210" spans="1:13" x14ac:dyDescent="0.2">
      <c r="A210" s="9" t="s">
        <v>82</v>
      </c>
      <c r="B210" s="9" t="s">
        <v>257</v>
      </c>
      <c r="C210" s="12">
        <v>0.75</v>
      </c>
      <c r="D210" s="12">
        <v>0.91</v>
      </c>
      <c r="E210" s="12">
        <v>1</v>
      </c>
      <c r="F210" s="12">
        <v>0.99</v>
      </c>
      <c r="G210" s="12">
        <v>0.8</v>
      </c>
      <c r="H210" s="9">
        <v>22</v>
      </c>
      <c r="I210" s="10">
        <v>0.88888888888888884</v>
      </c>
      <c r="J210" s="12">
        <f>8/9</f>
        <v>0.88888888888888884</v>
      </c>
      <c r="K210" t="str">
        <f>VLOOKUP(A210,MasterTutor!A:D,4,FALSE)</f>
        <v>Advanced</v>
      </c>
      <c r="L210" t="str">
        <f>VLOOKUP(A210,MasterTutor!A:D,3,FALSE)</f>
        <v>Professional</v>
      </c>
      <c r="M210" t="str">
        <f>VLOOKUP(A210,MasterTutor!A:D,2,FALSE)</f>
        <v>Annelies de Groot</v>
      </c>
    </row>
    <row r="211" spans="1:13" x14ac:dyDescent="0.2">
      <c r="A211" s="9" t="s">
        <v>82</v>
      </c>
      <c r="B211" s="9" t="s">
        <v>29</v>
      </c>
      <c r="C211" s="12">
        <v>0.9</v>
      </c>
      <c r="D211" s="12">
        <v>0.99129999999999996</v>
      </c>
      <c r="E211" s="12">
        <v>1</v>
      </c>
      <c r="F211" s="12">
        <v>0.98876404500000004</v>
      </c>
      <c r="G211" s="12">
        <v>0.909090909</v>
      </c>
      <c r="H211" s="9">
        <v>18</v>
      </c>
      <c r="I211" s="10">
        <v>1</v>
      </c>
      <c r="J211" s="12">
        <f>I211</f>
        <v>1</v>
      </c>
      <c r="K211" t="str">
        <f>VLOOKUP(A211,MasterTutor!A:D,4,FALSE)</f>
        <v>Advanced</v>
      </c>
      <c r="L211" t="str">
        <f>VLOOKUP(A211,MasterTutor!A:D,3,FALSE)</f>
        <v>Professional</v>
      </c>
      <c r="M211" t="str">
        <f>VLOOKUP(A211,MasterTutor!A:D,2,FALSE)</f>
        <v>Annelies de Groot</v>
      </c>
    </row>
    <row r="212" spans="1:13" x14ac:dyDescent="0.2">
      <c r="A212" s="9" t="s">
        <v>82</v>
      </c>
      <c r="B212" s="9" t="s">
        <v>21</v>
      </c>
      <c r="C212" s="12">
        <v>0.88</v>
      </c>
      <c r="D212" s="12">
        <v>1.05</v>
      </c>
      <c r="E212" s="12">
        <v>1</v>
      </c>
      <c r="F212" s="12">
        <v>0.94</v>
      </c>
      <c r="G212" s="12">
        <v>0.11</v>
      </c>
      <c r="H212" s="9">
        <v>5</v>
      </c>
      <c r="I212" s="10" t="s">
        <v>84</v>
      </c>
      <c r="J212" s="12">
        <v>0.62</v>
      </c>
      <c r="K212" t="str">
        <f>VLOOKUP(A212,MasterTutor!A:D,4,FALSE)</f>
        <v>Advanced</v>
      </c>
      <c r="L212" t="str">
        <f>VLOOKUP(A212,MasterTutor!A:D,3,FALSE)</f>
        <v>Professional</v>
      </c>
      <c r="M212" t="str">
        <f>VLOOKUP(A212,MasterTutor!A:D,2,FALSE)</f>
        <v>Annelies de Groot</v>
      </c>
    </row>
    <row r="213" spans="1:13" x14ac:dyDescent="0.2">
      <c r="A213" s="9" t="s">
        <v>82</v>
      </c>
      <c r="B213" s="9" t="s">
        <v>22</v>
      </c>
      <c r="C213" s="12">
        <v>0.88</v>
      </c>
      <c r="D213" s="12">
        <v>1.17</v>
      </c>
      <c r="E213" s="12">
        <v>1</v>
      </c>
      <c r="F213" s="12">
        <v>0.95</v>
      </c>
      <c r="G213" s="12">
        <v>0.43</v>
      </c>
      <c r="H213" s="9">
        <v>10</v>
      </c>
      <c r="I213" s="10" t="s">
        <v>85</v>
      </c>
      <c r="J213" s="12">
        <v>0.86</v>
      </c>
      <c r="K213" t="str">
        <f>VLOOKUP(A213,MasterTutor!A:D,4,FALSE)</f>
        <v>Advanced</v>
      </c>
      <c r="L213" t="str">
        <f>VLOOKUP(A213,MasterTutor!A:D,3,FALSE)</f>
        <v>Professional</v>
      </c>
      <c r="M213" t="str">
        <f>VLOOKUP(A213,MasterTutor!A:D,2,FALSE)</f>
        <v>Annelies de Groot</v>
      </c>
    </row>
    <row r="214" spans="1:13" x14ac:dyDescent="0.2">
      <c r="A214" s="9" t="s">
        <v>86</v>
      </c>
      <c r="B214" s="9" t="s">
        <v>14</v>
      </c>
      <c r="C214" s="12">
        <v>0.105599999999999</v>
      </c>
      <c r="D214" s="12">
        <v>0.96709999999999996</v>
      </c>
      <c r="E214" s="12">
        <v>1</v>
      </c>
      <c r="F214" s="12">
        <v>1</v>
      </c>
      <c r="G214" s="12">
        <v>0</v>
      </c>
      <c r="H214" s="9">
        <v>0</v>
      </c>
      <c r="I214" s="10" t="s">
        <v>31</v>
      </c>
      <c r="J214" s="12">
        <v>0.6</v>
      </c>
      <c r="K214" t="str">
        <f>VLOOKUP(A214,MasterTutor!A:D,4,FALSE)</f>
        <v>Advanced</v>
      </c>
      <c r="L214" t="str">
        <f>VLOOKUP(A214,MasterTutor!A:D,3,FALSE)</f>
        <v>Professional</v>
      </c>
      <c r="M214" t="str">
        <f>VLOOKUP(A214,MasterTutor!A:D,2,FALSE)</f>
        <v>Annelies de Groot</v>
      </c>
    </row>
    <row r="215" spans="1:13" x14ac:dyDescent="0.2">
      <c r="A215" s="9" t="s">
        <v>86</v>
      </c>
      <c r="B215" s="9" t="s">
        <v>16</v>
      </c>
      <c r="C215" s="12">
        <v>0.82</v>
      </c>
      <c r="D215" s="12">
        <v>1.0900000000000001</v>
      </c>
      <c r="E215" s="12">
        <v>0.99</v>
      </c>
      <c r="F215" s="12">
        <v>0.98</v>
      </c>
      <c r="G215" s="12">
        <v>0.33</v>
      </c>
      <c r="H215" s="9">
        <v>0</v>
      </c>
      <c r="I215" s="13">
        <v>45757</v>
      </c>
      <c r="J215" s="14">
        <v>0.4</v>
      </c>
      <c r="K215" t="str">
        <f>VLOOKUP(A215,MasterTutor!A:D,4,FALSE)</f>
        <v>Advanced</v>
      </c>
      <c r="L215" t="str">
        <f>VLOOKUP(A215,MasterTutor!A:D,3,FALSE)</f>
        <v>Professional</v>
      </c>
      <c r="M215" t="str">
        <f>VLOOKUP(A215,MasterTutor!A:D,2,FALSE)</f>
        <v>Annelies de Groot</v>
      </c>
    </row>
    <row r="216" spans="1:13" x14ac:dyDescent="0.2">
      <c r="A216" s="9" t="s">
        <v>86</v>
      </c>
      <c r="B216" s="9" t="s">
        <v>257</v>
      </c>
      <c r="C216" s="12">
        <v>0.31</v>
      </c>
      <c r="D216" s="12">
        <v>0.52</v>
      </c>
      <c r="E216" s="12">
        <v>1</v>
      </c>
      <c r="F216" s="12">
        <v>1</v>
      </c>
      <c r="G216" s="12">
        <v>0.4</v>
      </c>
      <c r="H216" s="9">
        <v>2</v>
      </c>
      <c r="I216" s="10">
        <v>1</v>
      </c>
      <c r="J216" s="12">
        <v>1</v>
      </c>
      <c r="K216" t="str">
        <f>VLOOKUP(A216,MasterTutor!A:D,4,FALSE)</f>
        <v>Advanced</v>
      </c>
      <c r="L216" t="str">
        <f>VLOOKUP(A216,MasterTutor!A:D,3,FALSE)</f>
        <v>Professional</v>
      </c>
      <c r="M216" t="str">
        <f>VLOOKUP(A216,MasterTutor!A:D,2,FALSE)</f>
        <v>Annelies de Groot</v>
      </c>
    </row>
    <row r="217" spans="1:13" x14ac:dyDescent="0.2">
      <c r="A217" s="9" t="s">
        <v>86</v>
      </c>
      <c r="B217" s="9" t="s">
        <v>29</v>
      </c>
      <c r="C217" s="12">
        <v>0.75829999999999997</v>
      </c>
      <c r="D217" s="12">
        <v>1.0839000000000001</v>
      </c>
      <c r="E217" s="12">
        <v>0.96250000000000002</v>
      </c>
      <c r="F217" s="12">
        <v>0.982758621</v>
      </c>
      <c r="G217" s="12">
        <v>0.4</v>
      </c>
      <c r="H217" s="9">
        <v>1</v>
      </c>
      <c r="I217" s="10">
        <v>0.66666666666666663</v>
      </c>
      <c r="J217" s="12">
        <f>I217</f>
        <v>0.66666666666666663</v>
      </c>
      <c r="K217" t="str">
        <f>VLOOKUP(A217,MasterTutor!A:D,4,FALSE)</f>
        <v>Advanced</v>
      </c>
      <c r="L217" t="str">
        <f>VLOOKUP(A217,MasterTutor!A:D,3,FALSE)</f>
        <v>Professional</v>
      </c>
      <c r="M217" t="str">
        <f>VLOOKUP(A217,MasterTutor!A:D,2,FALSE)</f>
        <v>Annelies de Groot</v>
      </c>
    </row>
    <row r="218" spans="1:13" x14ac:dyDescent="0.2">
      <c r="A218" s="9" t="s">
        <v>87</v>
      </c>
      <c r="B218" s="9" t="s">
        <v>14</v>
      </c>
      <c r="C218" s="12">
        <v>1.1562999999999899</v>
      </c>
      <c r="D218" s="12">
        <v>1.1445000000000001</v>
      </c>
      <c r="E218" s="12">
        <v>1</v>
      </c>
      <c r="F218" s="12">
        <v>1</v>
      </c>
      <c r="G218" s="12">
        <v>0.69230769230769196</v>
      </c>
      <c r="H218" s="9">
        <v>7</v>
      </c>
      <c r="I218" s="10" t="s">
        <v>31</v>
      </c>
      <c r="J218" s="12">
        <v>0.6</v>
      </c>
      <c r="K218" t="str">
        <f>VLOOKUP(A218,MasterTutor!A:D,4,FALSE)</f>
        <v>Advanced</v>
      </c>
      <c r="L218" t="str">
        <f>VLOOKUP(A218,MasterTutor!A:D,3,FALSE)</f>
        <v>Adjunct</v>
      </c>
      <c r="M218" t="str">
        <f>VLOOKUP(A218,MasterTutor!A:D,2,FALSE)</f>
        <v>Annelies de Groot</v>
      </c>
    </row>
    <row r="219" spans="1:13" x14ac:dyDescent="0.2">
      <c r="A219" s="9" t="s">
        <v>87</v>
      </c>
      <c r="B219" s="9" t="s">
        <v>16</v>
      </c>
      <c r="C219" s="12">
        <v>1.26</v>
      </c>
      <c r="D219" s="12">
        <v>1.21</v>
      </c>
      <c r="E219" s="12">
        <v>1</v>
      </c>
      <c r="F219" s="12">
        <v>1</v>
      </c>
      <c r="G219" s="12">
        <v>0.79</v>
      </c>
      <c r="H219" s="9">
        <v>4</v>
      </c>
      <c r="I219" s="13">
        <v>45690</v>
      </c>
      <c r="J219" s="12">
        <v>1</v>
      </c>
      <c r="K219" t="str">
        <f>VLOOKUP(A219,MasterTutor!A:D,4,FALSE)</f>
        <v>Advanced</v>
      </c>
      <c r="L219" t="str">
        <f>VLOOKUP(A219,MasterTutor!A:D,3,FALSE)</f>
        <v>Adjunct</v>
      </c>
      <c r="M219" t="str">
        <f>VLOOKUP(A219,MasterTutor!A:D,2,FALSE)</f>
        <v>Annelies de Groot</v>
      </c>
    </row>
    <row r="220" spans="1:13" x14ac:dyDescent="0.2">
      <c r="A220" s="9" t="s">
        <v>87</v>
      </c>
      <c r="B220" s="9" t="s">
        <v>257</v>
      </c>
      <c r="C220" s="12">
        <v>1</v>
      </c>
      <c r="D220" s="12">
        <v>1.1399999999999999</v>
      </c>
      <c r="E220" s="12">
        <v>1</v>
      </c>
      <c r="F220" s="12">
        <v>1</v>
      </c>
      <c r="G220" s="12">
        <v>0.82</v>
      </c>
      <c r="H220" s="9">
        <v>6</v>
      </c>
      <c r="I220" s="10"/>
      <c r="J220" s="12"/>
      <c r="K220" t="str">
        <f>VLOOKUP(A220,MasterTutor!A:D,4,FALSE)</f>
        <v>Advanced</v>
      </c>
      <c r="L220" t="str">
        <f>VLOOKUP(A220,MasterTutor!A:D,3,FALSE)</f>
        <v>Adjunct</v>
      </c>
      <c r="M220" t="str">
        <f>VLOOKUP(A220,MasterTutor!A:D,2,FALSE)</f>
        <v>Annelies de Groot</v>
      </c>
    </row>
    <row r="221" spans="1:13" x14ac:dyDescent="0.2">
      <c r="A221" s="9" t="s">
        <v>87</v>
      </c>
      <c r="B221" s="9" t="s">
        <v>29</v>
      </c>
      <c r="C221" s="12">
        <v>0.95830000000000004</v>
      </c>
      <c r="D221" s="12">
        <v>1.1406000000000001</v>
      </c>
      <c r="E221" s="12">
        <v>1</v>
      </c>
      <c r="F221" s="12">
        <v>1</v>
      </c>
      <c r="G221" s="12">
        <v>0.928571429</v>
      </c>
      <c r="H221" s="9">
        <v>15</v>
      </c>
      <c r="I221" s="10">
        <v>1</v>
      </c>
      <c r="J221" s="12">
        <f>I221</f>
        <v>1</v>
      </c>
      <c r="K221" t="str">
        <f>VLOOKUP(A221,MasterTutor!A:D,4,FALSE)</f>
        <v>Advanced</v>
      </c>
      <c r="L221" t="str">
        <f>VLOOKUP(A221,MasterTutor!A:D,3,FALSE)</f>
        <v>Adjunct</v>
      </c>
      <c r="M221" t="str">
        <f>VLOOKUP(A221,MasterTutor!A:D,2,FALSE)</f>
        <v>Annelies de Groot</v>
      </c>
    </row>
    <row r="222" spans="1:13" x14ac:dyDescent="0.2">
      <c r="A222" s="9" t="s">
        <v>87</v>
      </c>
      <c r="B222" s="9" t="s">
        <v>17</v>
      </c>
      <c r="C222" s="12">
        <v>0.94</v>
      </c>
      <c r="D222" s="12">
        <v>1.24</v>
      </c>
      <c r="E222" s="12">
        <v>1</v>
      </c>
      <c r="F222" s="12">
        <v>1</v>
      </c>
      <c r="G222" s="12">
        <v>0.92</v>
      </c>
      <c r="H222" s="9">
        <v>8</v>
      </c>
      <c r="J222" s="12"/>
      <c r="K222" t="str">
        <f>VLOOKUP(A222,MasterTutor!A:D,4,FALSE)</f>
        <v>Advanced</v>
      </c>
      <c r="L222" t="str">
        <f>VLOOKUP(A222,MasterTutor!A:D,3,FALSE)</f>
        <v>Adjunct</v>
      </c>
      <c r="M222" t="str">
        <f>VLOOKUP(A222,MasterTutor!A:D,2,FALSE)</f>
        <v>Annelies de Groot</v>
      </c>
    </row>
    <row r="223" spans="1:13" x14ac:dyDescent="0.2">
      <c r="A223" s="9" t="s">
        <v>87</v>
      </c>
      <c r="B223" s="9" t="s">
        <v>18</v>
      </c>
      <c r="C223" s="12">
        <v>0.83</v>
      </c>
      <c r="D223" s="12">
        <v>1.21</v>
      </c>
      <c r="E223" s="12">
        <v>1</v>
      </c>
      <c r="F223" s="12">
        <v>1</v>
      </c>
      <c r="G223" s="12">
        <v>0.92</v>
      </c>
      <c r="H223" s="9">
        <v>3</v>
      </c>
      <c r="I223" s="10">
        <v>1</v>
      </c>
      <c r="J223" s="12">
        <f>I223</f>
        <v>1</v>
      </c>
      <c r="K223" t="str">
        <f>VLOOKUP(A223,MasterTutor!A:D,4,FALSE)</f>
        <v>Advanced</v>
      </c>
      <c r="L223" t="str">
        <f>VLOOKUP(A223,MasterTutor!A:D,3,FALSE)</f>
        <v>Adjunct</v>
      </c>
      <c r="M223" t="str">
        <f>VLOOKUP(A223,MasterTutor!A:D,2,FALSE)</f>
        <v>Annelies de Groot</v>
      </c>
    </row>
    <row r="224" spans="1:13" x14ac:dyDescent="0.2">
      <c r="A224" s="9" t="s">
        <v>87</v>
      </c>
      <c r="B224" s="9" t="s">
        <v>20</v>
      </c>
      <c r="C224" s="12">
        <v>0.88</v>
      </c>
      <c r="D224" s="12">
        <v>1.21</v>
      </c>
      <c r="E224" s="12">
        <v>1</v>
      </c>
      <c r="F224" s="12">
        <v>1</v>
      </c>
      <c r="G224" s="12">
        <v>0.77</v>
      </c>
      <c r="H224" s="9">
        <v>5</v>
      </c>
      <c r="I224" s="10" t="s">
        <v>26</v>
      </c>
      <c r="J224" s="12">
        <v>0.5</v>
      </c>
      <c r="K224" t="str">
        <f>VLOOKUP(A224,MasterTutor!A:D,4,FALSE)</f>
        <v>Advanced</v>
      </c>
      <c r="L224" t="str">
        <f>VLOOKUP(A224,MasterTutor!A:D,3,FALSE)</f>
        <v>Adjunct</v>
      </c>
      <c r="M224" t="str">
        <f>VLOOKUP(A224,MasterTutor!A:D,2,FALSE)</f>
        <v>Annelies de Groot</v>
      </c>
    </row>
    <row r="225" spans="1:13" x14ac:dyDescent="0.2">
      <c r="A225" s="9" t="s">
        <v>87</v>
      </c>
      <c r="B225" s="9" t="s">
        <v>21</v>
      </c>
      <c r="C225" s="12">
        <v>0.9</v>
      </c>
      <c r="D225" s="12">
        <v>1.2</v>
      </c>
      <c r="E225" s="12">
        <v>0.98</v>
      </c>
      <c r="F225" s="12">
        <v>1</v>
      </c>
      <c r="G225" s="12">
        <v>0.73</v>
      </c>
      <c r="H225" s="9">
        <v>3</v>
      </c>
      <c r="I225" s="11"/>
      <c r="J225" s="12"/>
      <c r="K225" t="str">
        <f>VLOOKUP(A225,MasterTutor!A:D,4,FALSE)</f>
        <v>Advanced</v>
      </c>
      <c r="L225" t="str">
        <f>VLOOKUP(A225,MasterTutor!A:D,3,FALSE)</f>
        <v>Adjunct</v>
      </c>
      <c r="M225" t="str">
        <f>VLOOKUP(A225,MasterTutor!A:D,2,FALSE)</f>
        <v>Annelies de Groot</v>
      </c>
    </row>
    <row r="226" spans="1:13" x14ac:dyDescent="0.2">
      <c r="A226" s="9" t="s">
        <v>87</v>
      </c>
      <c r="B226" s="9" t="s">
        <v>22</v>
      </c>
      <c r="C226" s="12">
        <v>0.95</v>
      </c>
      <c r="D226" s="12">
        <v>1.1499999999999999</v>
      </c>
      <c r="E226" s="12">
        <v>1</v>
      </c>
      <c r="F226" s="12">
        <v>1</v>
      </c>
      <c r="G226" s="12">
        <v>0.9</v>
      </c>
      <c r="H226" s="9">
        <v>6</v>
      </c>
      <c r="I226" s="10" t="s">
        <v>37</v>
      </c>
      <c r="J226" s="12">
        <v>1</v>
      </c>
      <c r="K226" t="str">
        <f>VLOOKUP(A226,MasterTutor!A:D,4,FALSE)</f>
        <v>Advanced</v>
      </c>
      <c r="L226" t="str">
        <f>VLOOKUP(A226,MasterTutor!A:D,3,FALSE)</f>
        <v>Adjunct</v>
      </c>
      <c r="M226" t="str">
        <f>VLOOKUP(A226,MasterTutor!A:D,2,FALSE)</f>
        <v>Annelies de Groot</v>
      </c>
    </row>
    <row r="227" spans="1:13" x14ac:dyDescent="0.2">
      <c r="A227" s="9" t="s">
        <v>88</v>
      </c>
      <c r="B227" s="9" t="s">
        <v>14</v>
      </c>
      <c r="C227" s="12">
        <v>0.8125</v>
      </c>
      <c r="D227" s="12">
        <v>1.2147999999999901</v>
      </c>
      <c r="E227" s="12">
        <v>0.97222222222222199</v>
      </c>
      <c r="F227" s="12">
        <v>1</v>
      </c>
      <c r="G227" s="12">
        <v>1</v>
      </c>
      <c r="H227" s="9">
        <v>0</v>
      </c>
      <c r="I227" s="10" t="s">
        <v>37</v>
      </c>
      <c r="J227" s="12">
        <v>1</v>
      </c>
      <c r="K227" t="str">
        <f>VLOOKUP(A227,MasterTutor!A:D,4,FALSE)</f>
        <v>Premium</v>
      </c>
      <c r="L227" t="str">
        <f>VLOOKUP(A227,MasterTutor!A:D,3,FALSE)</f>
        <v>Adjunct</v>
      </c>
      <c r="M227" t="str">
        <f>VLOOKUP(A227,MasterTutor!A:D,2,FALSE)</f>
        <v>Annelies de Groot</v>
      </c>
    </row>
    <row r="228" spans="1:13" x14ac:dyDescent="0.2">
      <c r="A228" s="9" t="s">
        <v>88</v>
      </c>
      <c r="B228" s="9" t="s">
        <v>16</v>
      </c>
      <c r="C228" s="12">
        <v>0.53</v>
      </c>
      <c r="D228" s="12">
        <v>1.03</v>
      </c>
      <c r="E228" s="12">
        <v>1</v>
      </c>
      <c r="F228" s="12">
        <v>0.95</v>
      </c>
      <c r="G228" s="12">
        <v>1</v>
      </c>
      <c r="H228" s="9">
        <v>2</v>
      </c>
      <c r="I228" s="13"/>
      <c r="J228" s="9"/>
      <c r="K228" t="str">
        <f>VLOOKUP(A228,MasterTutor!A:D,4,FALSE)</f>
        <v>Premium</v>
      </c>
      <c r="L228" t="str">
        <f>VLOOKUP(A228,MasterTutor!A:D,3,FALSE)</f>
        <v>Adjunct</v>
      </c>
      <c r="M228" t="str">
        <f>VLOOKUP(A228,MasterTutor!A:D,2,FALSE)</f>
        <v>Annelies de Groot</v>
      </c>
    </row>
    <row r="229" spans="1:13" x14ac:dyDescent="0.2">
      <c r="A229" s="9" t="s">
        <v>88</v>
      </c>
      <c r="B229" s="9" t="s">
        <v>257</v>
      </c>
      <c r="C229" s="12">
        <v>0.52</v>
      </c>
      <c r="D229" s="12">
        <v>1.1399999999999999</v>
      </c>
      <c r="E229" s="12">
        <v>1</v>
      </c>
      <c r="F229" s="12">
        <v>1</v>
      </c>
      <c r="G229" s="12">
        <v>1</v>
      </c>
      <c r="H229" s="9">
        <v>0</v>
      </c>
      <c r="I229" s="10">
        <v>1</v>
      </c>
      <c r="J229" s="12">
        <v>1</v>
      </c>
      <c r="K229" t="str">
        <f>VLOOKUP(A229,MasterTutor!A:D,4,FALSE)</f>
        <v>Premium</v>
      </c>
      <c r="L229" t="str">
        <f>VLOOKUP(A229,MasterTutor!A:D,3,FALSE)</f>
        <v>Adjunct</v>
      </c>
      <c r="M229" t="str">
        <f>VLOOKUP(A229,MasterTutor!A:D,2,FALSE)</f>
        <v>Annelies de Groot</v>
      </c>
    </row>
    <row r="230" spans="1:13" x14ac:dyDescent="0.2">
      <c r="A230" s="9" t="s">
        <v>88</v>
      </c>
      <c r="B230" s="9" t="s">
        <v>29</v>
      </c>
      <c r="C230" s="12">
        <v>0.63539999999999996</v>
      </c>
      <c r="D230" s="12">
        <v>1.1328</v>
      </c>
      <c r="E230" s="12">
        <v>0.96428571399999996</v>
      </c>
      <c r="F230" s="12">
        <v>1</v>
      </c>
      <c r="G230" s="12">
        <v>1</v>
      </c>
      <c r="H230" s="9">
        <v>2</v>
      </c>
      <c r="I230" s="10">
        <v>0.5</v>
      </c>
      <c r="J230" s="12">
        <f>I230</f>
        <v>0.5</v>
      </c>
      <c r="K230" t="str">
        <f>VLOOKUP(A230,MasterTutor!A:D,4,FALSE)</f>
        <v>Premium</v>
      </c>
      <c r="L230" t="str">
        <f>VLOOKUP(A230,MasterTutor!A:D,3,FALSE)</f>
        <v>Adjunct</v>
      </c>
      <c r="M230" t="str">
        <f>VLOOKUP(A230,MasterTutor!A:D,2,FALSE)</f>
        <v>Annelies de Groot</v>
      </c>
    </row>
    <row r="231" spans="1:13" x14ac:dyDescent="0.2">
      <c r="A231" s="9" t="s">
        <v>88</v>
      </c>
      <c r="B231" s="9" t="s">
        <v>17</v>
      </c>
      <c r="C231" s="12">
        <v>0.53</v>
      </c>
      <c r="D231" s="12">
        <v>1.19</v>
      </c>
      <c r="E231" s="12">
        <v>1</v>
      </c>
      <c r="F231" s="12">
        <v>1</v>
      </c>
      <c r="G231" s="12">
        <v>1</v>
      </c>
      <c r="H231" s="9">
        <v>2</v>
      </c>
      <c r="I231" s="10">
        <v>1</v>
      </c>
      <c r="J231" s="12">
        <f>I231</f>
        <v>1</v>
      </c>
      <c r="K231" t="str">
        <f>VLOOKUP(A231,MasterTutor!A:D,4,FALSE)</f>
        <v>Premium</v>
      </c>
      <c r="L231" t="str">
        <f>VLOOKUP(A231,MasterTutor!A:D,3,FALSE)</f>
        <v>Adjunct</v>
      </c>
      <c r="M231" t="str">
        <f>VLOOKUP(A231,MasterTutor!A:D,2,FALSE)</f>
        <v>Annelies de Groot</v>
      </c>
    </row>
    <row r="232" spans="1:13" x14ac:dyDescent="0.2">
      <c r="A232" s="9" t="s">
        <v>88</v>
      </c>
      <c r="B232" s="9" t="s">
        <v>18</v>
      </c>
      <c r="C232" s="12">
        <v>0.7</v>
      </c>
      <c r="D232" s="12">
        <v>1.21</v>
      </c>
      <c r="E232" s="12">
        <v>1</v>
      </c>
      <c r="F232" s="12">
        <v>1</v>
      </c>
      <c r="G232" s="12">
        <v>0.75</v>
      </c>
      <c r="H232" s="9">
        <v>2</v>
      </c>
      <c r="I232" s="10">
        <v>1</v>
      </c>
      <c r="J232" s="12">
        <f>I232</f>
        <v>1</v>
      </c>
      <c r="K232" t="str">
        <f>VLOOKUP(A232,MasterTutor!A:D,4,FALSE)</f>
        <v>Premium</v>
      </c>
      <c r="L232" t="str">
        <f>VLOOKUP(A232,MasterTutor!A:D,3,FALSE)</f>
        <v>Adjunct</v>
      </c>
      <c r="M232" t="str">
        <f>VLOOKUP(A232,MasterTutor!A:D,2,FALSE)</f>
        <v>Annelies de Groot</v>
      </c>
    </row>
    <row r="233" spans="1:13" x14ac:dyDescent="0.2">
      <c r="A233" s="9" t="s">
        <v>88</v>
      </c>
      <c r="B233" s="9" t="s">
        <v>20</v>
      </c>
      <c r="C233" s="12">
        <v>1.01</v>
      </c>
      <c r="D233" s="12">
        <v>1.03</v>
      </c>
      <c r="E233" s="12">
        <v>0.98</v>
      </c>
      <c r="F233" s="12">
        <v>1</v>
      </c>
      <c r="G233" s="12">
        <v>1</v>
      </c>
      <c r="H233" s="9">
        <v>1</v>
      </c>
      <c r="J233" s="12"/>
      <c r="K233" t="str">
        <f>VLOOKUP(A233,MasterTutor!A:D,4,FALSE)</f>
        <v>Premium</v>
      </c>
      <c r="L233" t="str">
        <f>VLOOKUP(A233,MasterTutor!A:D,3,FALSE)</f>
        <v>Adjunct</v>
      </c>
      <c r="M233" t="str">
        <f>VLOOKUP(A233,MasterTutor!A:D,2,FALSE)</f>
        <v>Annelies de Groot</v>
      </c>
    </row>
    <row r="234" spans="1:13" x14ac:dyDescent="0.2">
      <c r="A234" s="9" t="s">
        <v>88</v>
      </c>
      <c r="B234" s="9" t="s">
        <v>21</v>
      </c>
      <c r="C234" s="12">
        <v>0.65</v>
      </c>
      <c r="D234" s="12">
        <v>0.9</v>
      </c>
      <c r="E234" s="12">
        <v>1</v>
      </c>
      <c r="F234" s="12">
        <v>1</v>
      </c>
      <c r="G234" s="12">
        <v>1</v>
      </c>
      <c r="H234" s="9">
        <v>0</v>
      </c>
      <c r="I234" s="11"/>
      <c r="J234" s="12"/>
      <c r="K234" t="str">
        <f>VLOOKUP(A234,MasterTutor!A:D,4,FALSE)</f>
        <v>Premium</v>
      </c>
      <c r="L234" t="str">
        <f>VLOOKUP(A234,MasterTutor!A:D,3,FALSE)</f>
        <v>Adjunct</v>
      </c>
      <c r="M234" t="str">
        <f>VLOOKUP(A234,MasterTutor!A:D,2,FALSE)</f>
        <v>Annelies de Groot</v>
      </c>
    </row>
    <row r="235" spans="1:13" x14ac:dyDescent="0.2">
      <c r="A235" s="9" t="s">
        <v>88</v>
      </c>
      <c r="B235" s="9" t="s">
        <v>22</v>
      </c>
      <c r="C235" s="12">
        <v>0.94</v>
      </c>
      <c r="D235" s="12">
        <v>1.19</v>
      </c>
      <c r="E235" s="12">
        <v>1</v>
      </c>
      <c r="F235" s="12">
        <v>0.97</v>
      </c>
      <c r="G235" s="12">
        <v>1</v>
      </c>
      <c r="H235" s="9">
        <v>1</v>
      </c>
      <c r="I235" s="10" t="s">
        <v>23</v>
      </c>
      <c r="J235" s="12">
        <v>1</v>
      </c>
      <c r="K235" t="str">
        <f>VLOOKUP(A235,MasterTutor!A:D,4,FALSE)</f>
        <v>Premium</v>
      </c>
      <c r="L235" t="str">
        <f>VLOOKUP(A235,MasterTutor!A:D,3,FALSE)</f>
        <v>Adjunct</v>
      </c>
      <c r="M235" t="str">
        <f>VLOOKUP(A235,MasterTutor!A:D,2,FALSE)</f>
        <v>Annelies de Groot</v>
      </c>
    </row>
    <row r="236" spans="1:13" x14ac:dyDescent="0.2">
      <c r="A236" s="9" t="s">
        <v>89</v>
      </c>
      <c r="B236" s="9" t="s">
        <v>14</v>
      </c>
      <c r="C236" s="12">
        <v>1.3416999999999999</v>
      </c>
      <c r="D236" s="12">
        <v>1.1102000000000001</v>
      </c>
      <c r="E236" s="12">
        <v>1</v>
      </c>
      <c r="F236" s="12">
        <v>0.98979591836734604</v>
      </c>
      <c r="G236" s="12">
        <v>0.81578947368420995</v>
      </c>
      <c r="H236" s="9">
        <v>22</v>
      </c>
      <c r="I236" s="10"/>
      <c r="J236" s="12"/>
      <c r="K236" t="str">
        <f>VLOOKUP(A236,MasterTutor!A:D,4,FALSE)</f>
        <v>Advanced</v>
      </c>
      <c r="L236" t="str">
        <f>VLOOKUP(A236,MasterTutor!A:D,3,FALSE)</f>
        <v>Professional</v>
      </c>
      <c r="M236" t="str">
        <f>VLOOKUP(A236,MasterTutor!A:D,2,FALSE)</f>
        <v>Annelies de Groot</v>
      </c>
    </row>
    <row r="237" spans="1:13" x14ac:dyDescent="0.2">
      <c r="A237" s="9" t="s">
        <v>89</v>
      </c>
      <c r="B237" s="9" t="s">
        <v>14</v>
      </c>
      <c r="C237" s="12">
        <v>1.3416999999999999</v>
      </c>
      <c r="D237" s="12">
        <v>1.1102000000000001</v>
      </c>
      <c r="E237" s="12">
        <v>1</v>
      </c>
      <c r="F237" s="12">
        <v>0.98979591836734604</v>
      </c>
      <c r="G237" s="12">
        <v>0.81578947368420995</v>
      </c>
      <c r="H237" s="9">
        <v>22</v>
      </c>
      <c r="J237" s="9"/>
      <c r="K237" t="str">
        <f>VLOOKUP(A237,MasterTutor!A:D,4,FALSE)</f>
        <v>Advanced</v>
      </c>
      <c r="L237" t="str">
        <f>VLOOKUP(A237,MasterTutor!A:D,3,FALSE)</f>
        <v>Professional</v>
      </c>
      <c r="M237" t="str">
        <f>VLOOKUP(A237,MasterTutor!A:D,2,FALSE)</f>
        <v>Annelies de Groot</v>
      </c>
    </row>
    <row r="238" spans="1:13" x14ac:dyDescent="0.2">
      <c r="A238" s="9" t="s">
        <v>89</v>
      </c>
      <c r="B238" s="9" t="s">
        <v>16</v>
      </c>
      <c r="C238" s="12">
        <v>1.28</v>
      </c>
      <c r="D238" s="12">
        <v>1.1000000000000001</v>
      </c>
      <c r="E238" s="12">
        <v>0.99</v>
      </c>
      <c r="F238" s="12">
        <v>0.98</v>
      </c>
      <c r="G238" s="12">
        <v>0.81</v>
      </c>
      <c r="H238" s="9">
        <v>13</v>
      </c>
      <c r="I238" s="13">
        <v>45658</v>
      </c>
      <c r="J238" s="12">
        <v>1</v>
      </c>
      <c r="K238" t="str">
        <f>VLOOKUP(A238,MasterTutor!A:D,4,FALSE)</f>
        <v>Advanced</v>
      </c>
      <c r="L238" t="str">
        <f>VLOOKUP(A238,MasterTutor!A:D,3,FALSE)</f>
        <v>Professional</v>
      </c>
      <c r="M238" t="str">
        <f>VLOOKUP(A238,MasterTutor!A:D,2,FALSE)</f>
        <v>Annelies de Groot</v>
      </c>
    </row>
    <row r="239" spans="1:13" x14ac:dyDescent="0.2">
      <c r="A239" s="9" t="s">
        <v>89</v>
      </c>
      <c r="B239" s="9" t="s">
        <v>257</v>
      </c>
      <c r="C239" s="12">
        <v>0.88</v>
      </c>
      <c r="D239" s="12">
        <v>0.99</v>
      </c>
      <c r="E239" s="12">
        <v>1</v>
      </c>
      <c r="F239" s="12">
        <v>1</v>
      </c>
      <c r="G239" s="12">
        <v>0.91</v>
      </c>
      <c r="H239" s="9">
        <v>10</v>
      </c>
      <c r="I239" s="10" t="s">
        <v>45</v>
      </c>
      <c r="J239" s="12">
        <v>0</v>
      </c>
      <c r="K239" t="str">
        <f>VLOOKUP(A239,MasterTutor!A:D,4,FALSE)</f>
        <v>Advanced</v>
      </c>
      <c r="L239" t="str">
        <f>VLOOKUP(A239,MasterTutor!A:D,3,FALSE)</f>
        <v>Professional</v>
      </c>
      <c r="M239" t="str">
        <f>VLOOKUP(A239,MasterTutor!A:D,2,FALSE)</f>
        <v>Annelies de Groot</v>
      </c>
    </row>
    <row r="240" spans="1:13" x14ac:dyDescent="0.2">
      <c r="A240" s="9" t="s">
        <v>89</v>
      </c>
      <c r="B240" s="9" t="s">
        <v>29</v>
      </c>
      <c r="C240" s="12">
        <v>1.1042000000000001</v>
      </c>
      <c r="D240" s="12">
        <v>1.0395000000000001</v>
      </c>
      <c r="E240" s="12">
        <v>1</v>
      </c>
      <c r="F240" s="12">
        <v>0.98701298699999995</v>
      </c>
      <c r="G240" s="12">
        <v>0.95652173900000004</v>
      </c>
      <c r="H240" s="9">
        <v>22</v>
      </c>
      <c r="I240" s="10">
        <v>0.33333333333333331</v>
      </c>
      <c r="J240" s="12">
        <f>I240</f>
        <v>0.33333333333333331</v>
      </c>
      <c r="K240" t="str">
        <f>VLOOKUP(A240,MasterTutor!A:D,4,FALSE)</f>
        <v>Advanced</v>
      </c>
      <c r="L240" t="str">
        <f>VLOOKUP(A240,MasterTutor!A:D,3,FALSE)</f>
        <v>Professional</v>
      </c>
      <c r="M240" t="str">
        <f>VLOOKUP(A240,MasterTutor!A:D,2,FALSE)</f>
        <v>Annelies de Groot</v>
      </c>
    </row>
    <row r="241" spans="1:13" x14ac:dyDescent="0.2">
      <c r="A241" s="9" t="s">
        <v>89</v>
      </c>
      <c r="B241" s="9" t="s">
        <v>17</v>
      </c>
      <c r="C241" s="12">
        <v>1.23</v>
      </c>
      <c r="D241" s="12">
        <v>1.57</v>
      </c>
      <c r="E241" s="12">
        <v>0.99</v>
      </c>
      <c r="F241" s="12">
        <v>0.98</v>
      </c>
      <c r="G241" s="12">
        <v>0.71</v>
      </c>
      <c r="H241" s="9">
        <v>9</v>
      </c>
      <c r="I241" s="10" t="s">
        <v>26</v>
      </c>
      <c r="J241" s="12">
        <v>0.5</v>
      </c>
      <c r="K241" t="str">
        <f>VLOOKUP(A241,MasterTutor!A:D,4,FALSE)</f>
        <v>Advanced</v>
      </c>
      <c r="L241" t="str">
        <f>VLOOKUP(A241,MasterTutor!A:D,3,FALSE)</f>
        <v>Professional</v>
      </c>
      <c r="M241" t="str">
        <f>VLOOKUP(A241,MasterTutor!A:D,2,FALSE)</f>
        <v>Annelies de Groot</v>
      </c>
    </row>
    <row r="242" spans="1:13" x14ac:dyDescent="0.2">
      <c r="A242" s="9" t="s">
        <v>89</v>
      </c>
      <c r="B242" s="9" t="s">
        <v>18</v>
      </c>
      <c r="C242" s="12">
        <v>1.26</v>
      </c>
      <c r="D242" s="12">
        <v>1.51</v>
      </c>
      <c r="E242" s="12">
        <v>1</v>
      </c>
      <c r="F242" s="12">
        <v>0.99</v>
      </c>
      <c r="G242" s="12">
        <v>0.57999999999999996</v>
      </c>
      <c r="H242" s="9">
        <v>12</v>
      </c>
      <c r="I242" s="10" t="s">
        <v>90</v>
      </c>
      <c r="J242" s="12">
        <v>0.6</v>
      </c>
      <c r="K242" t="str">
        <f>VLOOKUP(A242,MasterTutor!A:D,4,FALSE)</f>
        <v>Advanced</v>
      </c>
      <c r="L242" t="str">
        <f>VLOOKUP(A242,MasterTutor!A:D,3,FALSE)</f>
        <v>Professional</v>
      </c>
      <c r="M242" t="str">
        <f>VLOOKUP(A242,MasterTutor!A:D,2,FALSE)</f>
        <v>Annelies de Groot</v>
      </c>
    </row>
    <row r="243" spans="1:13" x14ac:dyDescent="0.2">
      <c r="A243" s="9" t="s">
        <v>89</v>
      </c>
      <c r="B243" s="9" t="s">
        <v>20</v>
      </c>
      <c r="C243" s="12">
        <v>1.44</v>
      </c>
      <c r="D243" s="12">
        <v>1.38</v>
      </c>
      <c r="E243" s="12">
        <v>0.99</v>
      </c>
      <c r="F243" s="12">
        <v>0.96</v>
      </c>
      <c r="G243" s="12">
        <v>0.21</v>
      </c>
      <c r="H243" s="9">
        <v>17</v>
      </c>
      <c r="I243" s="10" t="s">
        <v>58</v>
      </c>
      <c r="J243" s="12">
        <v>0.8</v>
      </c>
      <c r="K243" t="str">
        <f>VLOOKUP(A243,MasterTutor!A:D,4,FALSE)</f>
        <v>Advanced</v>
      </c>
      <c r="L243" t="str">
        <f>VLOOKUP(A243,MasterTutor!A:D,3,FALSE)</f>
        <v>Professional</v>
      </c>
      <c r="M243" t="str">
        <f>VLOOKUP(A243,MasterTutor!A:D,2,FALSE)</f>
        <v>Annelies de Groot</v>
      </c>
    </row>
    <row r="244" spans="1:13" x14ac:dyDescent="0.2">
      <c r="A244" s="9" t="s">
        <v>89</v>
      </c>
      <c r="B244" s="9" t="s">
        <v>21</v>
      </c>
      <c r="C244" s="12">
        <v>1.22</v>
      </c>
      <c r="D244" s="12">
        <v>1.18</v>
      </c>
      <c r="E244" s="12">
        <v>1</v>
      </c>
      <c r="F244" s="12">
        <v>0.99</v>
      </c>
      <c r="G244" s="12">
        <v>0.5</v>
      </c>
      <c r="H244" s="9">
        <v>16</v>
      </c>
      <c r="I244" s="10" t="s">
        <v>39</v>
      </c>
      <c r="J244" s="12">
        <v>0.66</v>
      </c>
      <c r="K244" t="str">
        <f>VLOOKUP(A244,MasterTutor!A:D,4,FALSE)</f>
        <v>Advanced</v>
      </c>
      <c r="L244" t="str">
        <f>VLOOKUP(A244,MasterTutor!A:D,3,FALSE)</f>
        <v>Professional</v>
      </c>
      <c r="M244" t="str">
        <f>VLOOKUP(A244,MasterTutor!A:D,2,FALSE)</f>
        <v>Annelies de Groot</v>
      </c>
    </row>
    <row r="245" spans="1:13" x14ac:dyDescent="0.2">
      <c r="A245" s="9" t="s">
        <v>89</v>
      </c>
      <c r="B245" s="9" t="s">
        <v>22</v>
      </c>
      <c r="C245" s="12">
        <v>1.28</v>
      </c>
      <c r="D245" s="12">
        <v>1.1299999999999999</v>
      </c>
      <c r="E245" s="12">
        <v>0.99</v>
      </c>
      <c r="F245" s="12">
        <v>0.89</v>
      </c>
      <c r="G245" s="12">
        <v>0.94</v>
      </c>
      <c r="H245" s="9">
        <v>15</v>
      </c>
      <c r="I245" s="10" t="s">
        <v>27</v>
      </c>
      <c r="J245" s="12">
        <v>0.33</v>
      </c>
      <c r="K245" t="str">
        <f>VLOOKUP(A245,MasterTutor!A:D,4,FALSE)</f>
        <v>Advanced</v>
      </c>
      <c r="L245" t="str">
        <f>VLOOKUP(A245,MasterTutor!A:D,3,FALSE)</f>
        <v>Professional</v>
      </c>
      <c r="M245" t="str">
        <f>VLOOKUP(A245,MasterTutor!A:D,2,FALSE)</f>
        <v>Annelies de Groot</v>
      </c>
    </row>
    <row r="246" spans="1:13" x14ac:dyDescent="0.2">
      <c r="A246" s="9" t="s">
        <v>91</v>
      </c>
      <c r="B246" s="9" t="s">
        <v>29</v>
      </c>
      <c r="C246" s="12">
        <v>0</v>
      </c>
      <c r="D246" s="12">
        <v>0.26319999999999999</v>
      </c>
      <c r="E246" s="12">
        <v>0</v>
      </c>
      <c r="F246" s="12">
        <v>0</v>
      </c>
      <c r="G246" s="12">
        <v>0</v>
      </c>
      <c r="H246" s="9">
        <v>0</v>
      </c>
      <c r="I246" s="10" t="s">
        <v>32</v>
      </c>
      <c r="J246" s="12">
        <v>0</v>
      </c>
      <c r="K246" t="str">
        <f>VLOOKUP(A246,MasterTutor!A:D,4,FALSE)</f>
        <v>Advanced</v>
      </c>
      <c r="L246" t="str">
        <f>VLOOKUP(A246,MasterTutor!A:D,3,FALSE)</f>
        <v xml:space="preserve">Professional </v>
      </c>
      <c r="M246" t="str">
        <f>VLOOKUP(A246,MasterTutor!A:D,2,FALSE)</f>
        <v>Ela Cross</v>
      </c>
    </row>
    <row r="247" spans="1:13" x14ac:dyDescent="0.2">
      <c r="A247" s="9" t="s">
        <v>92</v>
      </c>
      <c r="B247" s="9" t="s">
        <v>16</v>
      </c>
      <c r="C247" s="12">
        <v>0</v>
      </c>
      <c r="D247" s="12">
        <v>0</v>
      </c>
      <c r="E247" s="12">
        <v>0</v>
      </c>
      <c r="F247" s="12">
        <v>0</v>
      </c>
      <c r="G247" s="12">
        <v>0</v>
      </c>
      <c r="H247" s="9">
        <v>0</v>
      </c>
      <c r="I247" s="13"/>
      <c r="J247" s="9"/>
      <c r="K247" t="str">
        <f>VLOOKUP(A247,MasterTutor!A:D,4,FALSE)</f>
        <v>Advanced</v>
      </c>
      <c r="L247" t="str">
        <f>VLOOKUP(A247,MasterTutor!A:D,3,FALSE)</f>
        <v>Professional</v>
      </c>
      <c r="M247" t="str">
        <f>VLOOKUP(A247,MasterTutor!A:D,2,FALSE)</f>
        <v>Annelies de Groot</v>
      </c>
    </row>
    <row r="248" spans="1:13" x14ac:dyDescent="0.2">
      <c r="A248" s="9" t="s">
        <v>92</v>
      </c>
      <c r="B248" s="9" t="s">
        <v>257</v>
      </c>
      <c r="C248" s="12">
        <v>0.34</v>
      </c>
      <c r="D248" s="12">
        <v>0.92</v>
      </c>
      <c r="E248" s="12">
        <v>0.95</v>
      </c>
      <c r="F248" s="12">
        <v>0.83</v>
      </c>
      <c r="G248" s="12">
        <v>0</v>
      </c>
      <c r="H248" s="9">
        <v>2</v>
      </c>
      <c r="I248" s="10">
        <v>0.83333333333333337</v>
      </c>
      <c r="J248" s="12">
        <f>5/6</f>
        <v>0.83333333333333337</v>
      </c>
      <c r="K248" t="str">
        <f>VLOOKUP(A248,MasterTutor!A:D,4,FALSE)</f>
        <v>Advanced</v>
      </c>
      <c r="L248" t="str">
        <f>VLOOKUP(A248,MasterTutor!A:D,3,FALSE)</f>
        <v>Professional</v>
      </c>
      <c r="M248" t="str">
        <f>VLOOKUP(A248,MasterTutor!A:D,2,FALSE)</f>
        <v>Annelies de Groot</v>
      </c>
    </row>
    <row r="249" spans="1:13" x14ac:dyDescent="0.2">
      <c r="A249" s="9" t="s">
        <v>92</v>
      </c>
      <c r="B249" s="9" t="s">
        <v>29</v>
      </c>
      <c r="C249" s="12">
        <v>0.79290000000000005</v>
      </c>
      <c r="D249" s="12">
        <v>1.0640000000000001</v>
      </c>
      <c r="E249" s="12">
        <v>1</v>
      </c>
      <c r="F249" s="12">
        <v>0.83582089599999998</v>
      </c>
      <c r="G249" s="12">
        <v>0.875</v>
      </c>
      <c r="H249" s="9">
        <v>6</v>
      </c>
      <c r="I249" s="10">
        <v>0.45454545454545453</v>
      </c>
      <c r="J249" s="12">
        <f>I249</f>
        <v>0.45454545454545453</v>
      </c>
      <c r="K249" t="str">
        <f>VLOOKUP(A249,MasterTutor!A:D,4,FALSE)</f>
        <v>Advanced</v>
      </c>
      <c r="L249" t="str">
        <f>VLOOKUP(A249,MasterTutor!A:D,3,FALSE)</f>
        <v>Professional</v>
      </c>
      <c r="M249" t="str">
        <f>VLOOKUP(A249,MasterTutor!A:D,2,FALSE)</f>
        <v>Annelies de Groot</v>
      </c>
    </row>
    <row r="250" spans="1:13" x14ac:dyDescent="0.2">
      <c r="A250" s="9" t="s">
        <v>93</v>
      </c>
      <c r="B250" s="9" t="s">
        <v>14</v>
      </c>
      <c r="C250" s="12">
        <v>0.75</v>
      </c>
      <c r="D250" s="12">
        <v>0.97370000000000001</v>
      </c>
      <c r="E250" s="12">
        <v>0.98765432098765404</v>
      </c>
      <c r="F250" s="12">
        <v>0.80851063829787195</v>
      </c>
      <c r="G250" s="12">
        <v>0.86666666666666603</v>
      </c>
      <c r="H250" s="9">
        <v>3</v>
      </c>
      <c r="I250" s="10" t="s">
        <v>37</v>
      </c>
      <c r="J250" s="12">
        <v>1</v>
      </c>
      <c r="K250" t="str">
        <f>VLOOKUP(A250,MasterTutor!A:D,4,FALSE)</f>
        <v>Premium</v>
      </c>
      <c r="L250" t="str">
        <f>VLOOKUP(A250,MasterTutor!A:D,3,FALSE)</f>
        <v>Professional</v>
      </c>
      <c r="M250" t="str">
        <f>VLOOKUP(A250,MasterTutor!A:D,2,FALSE)</f>
        <v>Geoff St. Marie</v>
      </c>
    </row>
    <row r="251" spans="1:13" x14ac:dyDescent="0.2">
      <c r="A251" s="9" t="s">
        <v>93</v>
      </c>
      <c r="B251" s="9" t="s">
        <v>16</v>
      </c>
      <c r="C251" s="12">
        <v>0.75</v>
      </c>
      <c r="D251" s="12">
        <v>0.95</v>
      </c>
      <c r="E251" s="12">
        <v>0.94</v>
      </c>
      <c r="F251" s="12">
        <v>0.87</v>
      </c>
      <c r="G251" s="12">
        <v>0.71</v>
      </c>
      <c r="H251" s="9">
        <v>0</v>
      </c>
      <c r="I251" s="13">
        <v>45692</v>
      </c>
      <c r="J251" s="14">
        <v>0.5</v>
      </c>
      <c r="K251" t="str">
        <f>VLOOKUP(A251,MasterTutor!A:D,4,FALSE)</f>
        <v>Premium</v>
      </c>
      <c r="L251" t="str">
        <f>VLOOKUP(A251,MasterTutor!A:D,3,FALSE)</f>
        <v>Professional</v>
      </c>
      <c r="M251" t="str">
        <f>VLOOKUP(A251,MasterTutor!A:D,2,FALSE)</f>
        <v>Geoff St. Marie</v>
      </c>
    </row>
    <row r="252" spans="1:13" x14ac:dyDescent="0.2">
      <c r="A252" s="9" t="s">
        <v>93</v>
      </c>
      <c r="B252" s="9" t="s">
        <v>257</v>
      </c>
      <c r="C252" s="12">
        <v>0.66</v>
      </c>
      <c r="D252" s="12">
        <v>0.91</v>
      </c>
      <c r="E252" s="12">
        <v>0.93</v>
      </c>
      <c r="F252" s="12">
        <v>0.76</v>
      </c>
      <c r="G252" s="12">
        <v>0.69</v>
      </c>
      <c r="H252" s="9">
        <v>4</v>
      </c>
      <c r="I252" s="10">
        <v>0.5</v>
      </c>
      <c r="J252" s="12">
        <v>0.5</v>
      </c>
      <c r="K252" t="str">
        <f>VLOOKUP(A252,MasterTutor!A:D,4,FALSE)</f>
        <v>Premium</v>
      </c>
      <c r="L252" t="str">
        <f>VLOOKUP(A252,MasterTutor!A:D,3,FALSE)</f>
        <v>Professional</v>
      </c>
      <c r="M252" t="str">
        <f>VLOOKUP(A252,MasterTutor!A:D,2,FALSE)</f>
        <v>Geoff St. Marie</v>
      </c>
    </row>
    <row r="253" spans="1:13" x14ac:dyDescent="0.2">
      <c r="A253" s="9" t="s">
        <v>93</v>
      </c>
      <c r="B253" s="9" t="s">
        <v>29</v>
      </c>
      <c r="C253" s="12">
        <v>0.47710000000000002</v>
      </c>
      <c r="D253" s="12">
        <v>0.87009999999999998</v>
      </c>
      <c r="E253" s="12">
        <v>0.93877551000000004</v>
      </c>
      <c r="F253" s="12">
        <v>0.94594594600000004</v>
      </c>
      <c r="G253" s="12">
        <v>0.81818181800000001</v>
      </c>
      <c r="H253" s="9">
        <v>0</v>
      </c>
      <c r="I253" s="10">
        <v>0.33333333333333331</v>
      </c>
      <c r="J253" s="12">
        <f>I253</f>
        <v>0.33333333333333331</v>
      </c>
      <c r="K253" t="str">
        <f>VLOOKUP(A253,MasterTutor!A:D,4,FALSE)</f>
        <v>Premium</v>
      </c>
      <c r="L253" t="str">
        <f>VLOOKUP(A253,MasterTutor!A:D,3,FALSE)</f>
        <v>Professional</v>
      </c>
      <c r="M253" t="str">
        <f>VLOOKUP(A253,MasterTutor!A:D,2,FALSE)</f>
        <v>Geoff St. Marie</v>
      </c>
    </row>
    <row r="254" spans="1:13" x14ac:dyDescent="0.2">
      <c r="A254" s="9" t="s">
        <v>93</v>
      </c>
      <c r="B254" s="9" t="s">
        <v>17</v>
      </c>
      <c r="C254" s="12">
        <v>0.46</v>
      </c>
      <c r="D254" s="12">
        <v>0.94</v>
      </c>
      <c r="E254" s="12">
        <v>1</v>
      </c>
      <c r="F254" s="12">
        <v>0.94</v>
      </c>
      <c r="G254" s="12">
        <v>1</v>
      </c>
      <c r="H254" s="9">
        <v>1</v>
      </c>
      <c r="I254" s="10">
        <v>0</v>
      </c>
      <c r="J254" s="12">
        <f>I254</f>
        <v>0</v>
      </c>
      <c r="K254" t="str">
        <f>VLOOKUP(A254,MasterTutor!A:D,4,FALSE)</f>
        <v>Premium</v>
      </c>
      <c r="L254" t="str">
        <f>VLOOKUP(A254,MasterTutor!A:D,3,FALSE)</f>
        <v>Professional</v>
      </c>
      <c r="M254" t="str">
        <f>VLOOKUP(A254,MasterTutor!A:D,2,FALSE)</f>
        <v>Geoff St. Marie</v>
      </c>
    </row>
    <row r="255" spans="1:13" x14ac:dyDescent="0.2">
      <c r="A255" s="9" t="s">
        <v>93</v>
      </c>
      <c r="B255" s="9" t="s">
        <v>18</v>
      </c>
      <c r="C255" s="12">
        <v>0.39</v>
      </c>
      <c r="D255" s="12">
        <v>0.95</v>
      </c>
      <c r="E255" s="12">
        <v>1</v>
      </c>
      <c r="F255" s="12">
        <v>1</v>
      </c>
      <c r="G255" s="12">
        <v>0.7</v>
      </c>
      <c r="H255" s="9">
        <v>2</v>
      </c>
      <c r="I255" s="10" t="s">
        <v>94</v>
      </c>
      <c r="J255" s="12">
        <v>0.43</v>
      </c>
      <c r="K255" t="str">
        <f>VLOOKUP(A255,MasterTutor!A:D,4,FALSE)</f>
        <v>Premium</v>
      </c>
      <c r="L255" t="str">
        <f>VLOOKUP(A255,MasterTutor!A:D,3,FALSE)</f>
        <v>Professional</v>
      </c>
      <c r="M255" t="str">
        <f>VLOOKUP(A255,MasterTutor!A:D,2,FALSE)</f>
        <v>Geoff St. Marie</v>
      </c>
    </row>
    <row r="256" spans="1:13" x14ac:dyDescent="0.2">
      <c r="A256" s="9" t="s">
        <v>93</v>
      </c>
      <c r="B256" s="9" t="s">
        <v>20</v>
      </c>
      <c r="C256" s="12">
        <v>0.56999999999999995</v>
      </c>
      <c r="D256" s="12">
        <v>0.89</v>
      </c>
      <c r="E256" s="12">
        <v>0.95</v>
      </c>
      <c r="F256" s="12">
        <v>0.91</v>
      </c>
      <c r="G256" s="12">
        <v>0.86</v>
      </c>
      <c r="H256" s="9">
        <v>2</v>
      </c>
      <c r="I256" s="10">
        <v>1</v>
      </c>
      <c r="J256" s="12">
        <f>I256</f>
        <v>1</v>
      </c>
      <c r="K256" t="str">
        <f>VLOOKUP(A256,MasterTutor!A:D,4,FALSE)</f>
        <v>Premium</v>
      </c>
      <c r="L256" t="str">
        <f>VLOOKUP(A256,MasterTutor!A:D,3,FALSE)</f>
        <v>Professional</v>
      </c>
      <c r="M256" t="str">
        <f>VLOOKUP(A256,MasterTutor!A:D,2,FALSE)</f>
        <v>Geoff St. Marie</v>
      </c>
    </row>
    <row r="257" spans="1:13" x14ac:dyDescent="0.2">
      <c r="A257" s="9" t="s">
        <v>93</v>
      </c>
      <c r="B257" s="9" t="s">
        <v>21</v>
      </c>
      <c r="C257" s="12">
        <v>0.53</v>
      </c>
      <c r="D257" s="12">
        <v>0.92</v>
      </c>
      <c r="E257" s="12">
        <v>0.97</v>
      </c>
      <c r="F257" s="12">
        <v>0.92</v>
      </c>
      <c r="G257" s="12">
        <v>0.85</v>
      </c>
      <c r="H257" s="9">
        <v>0</v>
      </c>
      <c r="I257" s="10" t="s">
        <v>45</v>
      </c>
      <c r="J257" s="12">
        <v>0</v>
      </c>
      <c r="K257" t="str">
        <f>VLOOKUP(A257,MasterTutor!A:D,4,FALSE)</f>
        <v>Premium</v>
      </c>
      <c r="L257" t="str">
        <f>VLOOKUP(A257,MasterTutor!A:D,3,FALSE)</f>
        <v>Professional</v>
      </c>
      <c r="M257" t="str">
        <f>VLOOKUP(A257,MasterTutor!A:D,2,FALSE)</f>
        <v>Geoff St. Marie</v>
      </c>
    </row>
    <row r="258" spans="1:13" x14ac:dyDescent="0.2">
      <c r="A258" s="9" t="s">
        <v>93</v>
      </c>
      <c r="B258" s="9" t="s">
        <v>22</v>
      </c>
      <c r="C258" s="12">
        <v>0.51</v>
      </c>
      <c r="D258" s="12">
        <v>0.84</v>
      </c>
      <c r="E258" s="12">
        <v>0.98</v>
      </c>
      <c r="F258" s="12">
        <v>0.94</v>
      </c>
      <c r="G258" s="12">
        <v>0.82</v>
      </c>
      <c r="H258" s="9">
        <v>0</v>
      </c>
      <c r="I258" s="10" t="s">
        <v>66</v>
      </c>
      <c r="J258" s="12">
        <v>0.5</v>
      </c>
      <c r="K258" t="str">
        <f>VLOOKUP(A258,MasterTutor!A:D,4,FALSE)</f>
        <v>Premium</v>
      </c>
      <c r="L258" t="str">
        <f>VLOOKUP(A258,MasterTutor!A:D,3,FALSE)</f>
        <v>Professional</v>
      </c>
      <c r="M258" t="str">
        <f>VLOOKUP(A258,MasterTutor!A:D,2,FALSE)</f>
        <v>Geoff St. Marie</v>
      </c>
    </row>
    <row r="259" spans="1:13" x14ac:dyDescent="0.2">
      <c r="A259" s="9" t="s">
        <v>95</v>
      </c>
      <c r="B259" s="9" t="s">
        <v>22</v>
      </c>
      <c r="C259" s="12">
        <v>0</v>
      </c>
      <c r="D259" s="12">
        <v>0</v>
      </c>
      <c r="E259" s="12">
        <v>0</v>
      </c>
      <c r="F259" s="12">
        <v>0</v>
      </c>
      <c r="G259" s="12">
        <v>0</v>
      </c>
      <c r="H259" s="9">
        <v>0</v>
      </c>
      <c r="I259" s="11"/>
      <c r="J259" s="12"/>
      <c r="K259" t="e">
        <f>VLOOKUP(A259,MasterTutor!A:D,4,FALSE)</f>
        <v>#N/A</v>
      </c>
      <c r="L259" t="e">
        <f>VLOOKUP(A259,MasterTutor!A:D,3,FALSE)</f>
        <v>#N/A</v>
      </c>
      <c r="M259" t="e">
        <f>VLOOKUP(A259,MasterTutor!A:D,2,FALSE)</f>
        <v>#N/A</v>
      </c>
    </row>
    <row r="260" spans="1:13" x14ac:dyDescent="0.2">
      <c r="A260" s="9" t="s">
        <v>96</v>
      </c>
      <c r="B260" s="9" t="s">
        <v>14</v>
      </c>
      <c r="C260" s="12">
        <v>6.25E-2</v>
      </c>
      <c r="D260" s="12">
        <v>1.0429999999999999</v>
      </c>
      <c r="E260" s="12">
        <v>1</v>
      </c>
      <c r="F260" s="12">
        <v>1</v>
      </c>
      <c r="G260" s="12">
        <v>1</v>
      </c>
      <c r="H260" s="9">
        <v>0</v>
      </c>
      <c r="I260" s="10" t="s">
        <v>23</v>
      </c>
      <c r="J260" s="12">
        <v>1</v>
      </c>
      <c r="K260" t="str">
        <f>VLOOKUP(A260,MasterTutor!A:D,4,FALSE)</f>
        <v>Premium</v>
      </c>
      <c r="L260" t="str">
        <f>VLOOKUP(A260,MasterTutor!A:D,3,FALSE)</f>
        <v>Adjunct</v>
      </c>
      <c r="M260" t="str">
        <f>VLOOKUP(A260,MasterTutor!A:D,2,FALSE)</f>
        <v>Ela Cross</v>
      </c>
    </row>
    <row r="261" spans="1:13" x14ac:dyDescent="0.2">
      <c r="A261" s="9" t="s">
        <v>96</v>
      </c>
      <c r="B261" s="9" t="s">
        <v>16</v>
      </c>
      <c r="C261" s="12">
        <v>0.42</v>
      </c>
      <c r="D261" s="12">
        <v>1.03</v>
      </c>
      <c r="E261" s="12">
        <v>1</v>
      </c>
      <c r="F261" s="12">
        <v>1</v>
      </c>
      <c r="G261" s="12">
        <v>1</v>
      </c>
      <c r="H261" s="9">
        <v>0</v>
      </c>
      <c r="I261" s="13">
        <v>45658</v>
      </c>
      <c r="J261" s="12">
        <v>1</v>
      </c>
      <c r="K261" t="str">
        <f>VLOOKUP(A261,MasterTutor!A:D,4,FALSE)</f>
        <v>Premium</v>
      </c>
      <c r="L261" t="str">
        <f>VLOOKUP(A261,MasterTutor!A:D,3,FALSE)</f>
        <v>Adjunct</v>
      </c>
      <c r="M261" t="str">
        <f>VLOOKUP(A261,MasterTutor!A:D,2,FALSE)</f>
        <v>Ela Cross</v>
      </c>
    </row>
    <row r="262" spans="1:13" x14ac:dyDescent="0.2">
      <c r="A262" s="9" t="s">
        <v>96</v>
      </c>
      <c r="B262" s="9" t="s">
        <v>257</v>
      </c>
      <c r="C262" s="12">
        <v>0.19</v>
      </c>
      <c r="D262" s="12">
        <v>0.99</v>
      </c>
      <c r="E262" s="12">
        <v>1</v>
      </c>
      <c r="F262" s="12">
        <v>1</v>
      </c>
      <c r="G262" s="12">
        <v>1</v>
      </c>
      <c r="H262" s="9">
        <v>0</v>
      </c>
      <c r="I262" s="10"/>
      <c r="J262" s="12"/>
      <c r="K262" t="str">
        <f>VLOOKUP(A262,MasterTutor!A:D,4,FALSE)</f>
        <v>Premium</v>
      </c>
      <c r="L262" t="str">
        <f>VLOOKUP(A262,MasterTutor!A:D,3,FALSE)</f>
        <v>Adjunct</v>
      </c>
      <c r="M262" t="str">
        <f>VLOOKUP(A262,MasterTutor!A:D,2,FALSE)</f>
        <v>Ela Cross</v>
      </c>
    </row>
    <row r="263" spans="1:13" x14ac:dyDescent="0.2">
      <c r="A263" s="9" t="s">
        <v>96</v>
      </c>
      <c r="B263" s="9" t="s">
        <v>29</v>
      </c>
      <c r="C263" s="12">
        <v>6.25E-2</v>
      </c>
      <c r="D263" s="12">
        <v>0.75</v>
      </c>
      <c r="E263" s="12">
        <v>1</v>
      </c>
      <c r="F263" s="12">
        <v>1</v>
      </c>
      <c r="G263" s="12">
        <v>1</v>
      </c>
      <c r="H263" s="9">
        <v>0</v>
      </c>
      <c r="I263" s="10" t="s">
        <v>32</v>
      </c>
      <c r="J263" s="12">
        <v>0</v>
      </c>
      <c r="K263" t="str">
        <f>VLOOKUP(A263,MasterTutor!A:D,4,FALSE)</f>
        <v>Premium</v>
      </c>
      <c r="L263" t="str">
        <f>VLOOKUP(A263,MasterTutor!A:D,3,FALSE)</f>
        <v>Adjunct</v>
      </c>
      <c r="M263" t="str">
        <f>VLOOKUP(A263,MasterTutor!A:D,2,FALSE)</f>
        <v>Ela Cross</v>
      </c>
    </row>
    <row r="264" spans="1:13" x14ac:dyDescent="0.2">
      <c r="A264" s="9" t="s">
        <v>96</v>
      </c>
      <c r="B264" s="9" t="s">
        <v>17</v>
      </c>
      <c r="C264" s="12">
        <v>0.31</v>
      </c>
      <c r="D264" s="12">
        <v>1.1499999999999999</v>
      </c>
      <c r="E264" s="12">
        <v>1</v>
      </c>
      <c r="F264" s="12">
        <v>1</v>
      </c>
      <c r="G264" s="12">
        <v>0.67</v>
      </c>
      <c r="H264" s="9">
        <v>0</v>
      </c>
      <c r="J264" s="12"/>
      <c r="K264" t="str">
        <f>VLOOKUP(A264,MasterTutor!A:D,4,FALSE)</f>
        <v>Premium</v>
      </c>
      <c r="L264" t="str">
        <f>VLOOKUP(A264,MasterTutor!A:D,3,FALSE)</f>
        <v>Adjunct</v>
      </c>
      <c r="M264" t="str">
        <f>VLOOKUP(A264,MasterTutor!A:D,2,FALSE)</f>
        <v>Ela Cross</v>
      </c>
    </row>
    <row r="265" spans="1:13" x14ac:dyDescent="0.2">
      <c r="A265" s="9" t="s">
        <v>96</v>
      </c>
      <c r="B265" s="9" t="s">
        <v>18</v>
      </c>
      <c r="C265" s="12">
        <v>0.37</v>
      </c>
      <c r="D265" s="12">
        <v>0.98</v>
      </c>
      <c r="E265" s="12">
        <v>1</v>
      </c>
      <c r="F265" s="12">
        <v>1</v>
      </c>
      <c r="G265" s="12">
        <v>0</v>
      </c>
      <c r="H265" s="9" t="e">
        <v>#N/A</v>
      </c>
      <c r="I265" s="10">
        <v>1</v>
      </c>
      <c r="J265" s="12">
        <f>I265</f>
        <v>1</v>
      </c>
      <c r="K265" t="str">
        <f>VLOOKUP(A265,MasterTutor!A:D,4,FALSE)</f>
        <v>Premium</v>
      </c>
      <c r="L265" t="str">
        <f>VLOOKUP(A265,MasterTutor!A:D,3,FALSE)</f>
        <v>Adjunct</v>
      </c>
      <c r="M265" t="str">
        <f>VLOOKUP(A265,MasterTutor!A:D,2,FALSE)</f>
        <v>Ela Cross</v>
      </c>
    </row>
    <row r="266" spans="1:13" x14ac:dyDescent="0.2">
      <c r="A266" s="9" t="s">
        <v>96</v>
      </c>
      <c r="B266" s="9" t="s">
        <v>20</v>
      </c>
      <c r="C266" s="12">
        <v>0.39</v>
      </c>
      <c r="D266" s="12">
        <v>1.1299999999999999</v>
      </c>
      <c r="E266" s="12">
        <v>1</v>
      </c>
      <c r="F266" s="12">
        <v>1</v>
      </c>
      <c r="G266" s="12">
        <v>0</v>
      </c>
      <c r="H266" s="9" t="e">
        <v>#N/A</v>
      </c>
      <c r="J266" s="12"/>
      <c r="K266" t="str">
        <f>VLOOKUP(A266,MasterTutor!A:D,4,FALSE)</f>
        <v>Premium</v>
      </c>
      <c r="L266" t="str">
        <f>VLOOKUP(A266,MasterTutor!A:D,3,FALSE)</f>
        <v>Adjunct</v>
      </c>
      <c r="M266" t="str">
        <f>VLOOKUP(A266,MasterTutor!A:D,2,FALSE)</f>
        <v>Ela Cross</v>
      </c>
    </row>
    <row r="267" spans="1:13" x14ac:dyDescent="0.2">
      <c r="A267" s="9" t="s">
        <v>96</v>
      </c>
      <c r="B267" s="9" t="s">
        <v>21</v>
      </c>
      <c r="C267" s="12">
        <v>0.42</v>
      </c>
      <c r="D267" s="12">
        <v>1.1000000000000001</v>
      </c>
      <c r="E267" s="12">
        <v>1</v>
      </c>
      <c r="F267" s="12">
        <v>1</v>
      </c>
      <c r="G267" s="12">
        <v>0.5</v>
      </c>
      <c r="H267" s="9">
        <v>0</v>
      </c>
      <c r="I267" s="11"/>
      <c r="J267" s="12"/>
      <c r="K267" t="str">
        <f>VLOOKUP(A267,MasterTutor!A:D,4,FALSE)</f>
        <v>Premium</v>
      </c>
      <c r="L267" t="str">
        <f>VLOOKUP(A267,MasterTutor!A:D,3,FALSE)</f>
        <v>Adjunct</v>
      </c>
      <c r="M267" t="str">
        <f>VLOOKUP(A267,MasterTutor!A:D,2,FALSE)</f>
        <v>Ela Cross</v>
      </c>
    </row>
    <row r="268" spans="1:13" x14ac:dyDescent="0.2">
      <c r="A268" s="9" t="s">
        <v>96</v>
      </c>
      <c r="B268" s="9" t="s">
        <v>22</v>
      </c>
      <c r="C268" s="12">
        <v>0.1</v>
      </c>
      <c r="D268" s="12">
        <v>1.19</v>
      </c>
      <c r="E268" s="12">
        <v>1</v>
      </c>
      <c r="F268" s="12">
        <v>1</v>
      </c>
      <c r="G268" s="12">
        <v>1</v>
      </c>
      <c r="H268" s="9">
        <v>0</v>
      </c>
      <c r="I268" s="11"/>
      <c r="J268" s="12"/>
      <c r="K268" t="str">
        <f>VLOOKUP(A268,MasterTutor!A:D,4,FALSE)</f>
        <v>Premium</v>
      </c>
      <c r="L268" t="str">
        <f>VLOOKUP(A268,MasterTutor!A:D,3,FALSE)</f>
        <v>Adjunct</v>
      </c>
      <c r="M268" t="str">
        <f>VLOOKUP(A268,MasterTutor!A:D,2,FALSE)</f>
        <v>Ela Cross</v>
      </c>
    </row>
    <row r="269" spans="1:13" x14ac:dyDescent="0.2">
      <c r="A269" s="9" t="s">
        <v>97</v>
      </c>
      <c r="B269" s="9" t="s">
        <v>14</v>
      </c>
      <c r="C269" s="12">
        <v>0</v>
      </c>
      <c r="D269" s="12">
        <v>0.44790000000000002</v>
      </c>
      <c r="E269" s="12">
        <v>0</v>
      </c>
      <c r="F269" s="12">
        <v>0</v>
      </c>
      <c r="G269" s="12">
        <v>0</v>
      </c>
      <c r="H269" s="9">
        <v>0</v>
      </c>
      <c r="I269" s="10"/>
      <c r="J269" s="12"/>
      <c r="K269" t="str">
        <f>VLOOKUP(A269,MasterTutor!A:D,4,FALSE)</f>
        <v>Advanced</v>
      </c>
      <c r="L269" t="str">
        <f>VLOOKUP(A269,MasterTutor!A:D,3,FALSE)</f>
        <v>Adjunct- BUC</v>
      </c>
      <c r="M269" t="str">
        <f>VLOOKUP(A269,MasterTutor!A:D,2,FALSE)</f>
        <v>Geoff St. Marie</v>
      </c>
    </row>
    <row r="270" spans="1:13" x14ac:dyDescent="0.2">
      <c r="A270" s="9" t="s">
        <v>97</v>
      </c>
      <c r="B270" s="9" t="s">
        <v>14</v>
      </c>
      <c r="C270" s="12">
        <v>0</v>
      </c>
      <c r="D270" s="12">
        <v>0.44790000000000002</v>
      </c>
      <c r="E270" s="12">
        <v>0</v>
      </c>
      <c r="F270" s="12">
        <v>0</v>
      </c>
      <c r="G270" s="12">
        <v>0</v>
      </c>
      <c r="H270" s="9">
        <v>0</v>
      </c>
      <c r="J270" s="9"/>
      <c r="K270" t="str">
        <f>VLOOKUP(A270,MasterTutor!A:D,4,FALSE)</f>
        <v>Advanced</v>
      </c>
      <c r="L270" t="str">
        <f>VLOOKUP(A270,MasterTutor!A:D,3,FALSE)</f>
        <v>Adjunct- BUC</v>
      </c>
      <c r="M270" t="str">
        <f>VLOOKUP(A270,MasterTutor!A:D,2,FALSE)</f>
        <v>Geoff St. Marie</v>
      </c>
    </row>
    <row r="271" spans="1:13" x14ac:dyDescent="0.2">
      <c r="A271" s="9" t="s">
        <v>97</v>
      </c>
      <c r="B271" s="9" t="s">
        <v>16</v>
      </c>
      <c r="C271" s="12">
        <v>0.43</v>
      </c>
      <c r="D271" s="12">
        <v>0.95</v>
      </c>
      <c r="E271" s="12">
        <v>1</v>
      </c>
      <c r="F271" s="12">
        <v>0.95</v>
      </c>
      <c r="G271" s="12">
        <v>0</v>
      </c>
      <c r="H271" s="9">
        <v>3</v>
      </c>
      <c r="I271" s="13">
        <v>45940</v>
      </c>
      <c r="J271" s="12">
        <v>1</v>
      </c>
      <c r="K271" t="str">
        <f>VLOOKUP(A271,MasterTutor!A:D,4,FALSE)</f>
        <v>Advanced</v>
      </c>
      <c r="L271" t="str">
        <f>VLOOKUP(A271,MasterTutor!A:D,3,FALSE)</f>
        <v>Adjunct- BUC</v>
      </c>
      <c r="M271" t="str">
        <f>VLOOKUP(A271,MasterTutor!A:D,2,FALSE)</f>
        <v>Geoff St. Marie</v>
      </c>
    </row>
    <row r="272" spans="1:13" x14ac:dyDescent="0.2">
      <c r="A272" s="9" t="s">
        <v>97</v>
      </c>
      <c r="B272" s="9" t="s">
        <v>257</v>
      </c>
      <c r="C272" s="12">
        <v>0.68</v>
      </c>
      <c r="D272" s="12">
        <v>1.07</v>
      </c>
      <c r="E272" s="12">
        <v>1</v>
      </c>
      <c r="F272" s="12">
        <v>0.97</v>
      </c>
      <c r="G272" s="12">
        <v>1</v>
      </c>
      <c r="H272" s="9">
        <v>7</v>
      </c>
      <c r="I272" s="10">
        <v>1</v>
      </c>
      <c r="J272" s="12">
        <v>1</v>
      </c>
      <c r="K272" t="str">
        <f>VLOOKUP(A272,MasterTutor!A:D,4,FALSE)</f>
        <v>Advanced</v>
      </c>
      <c r="L272" t="str">
        <f>VLOOKUP(A272,MasterTutor!A:D,3,FALSE)</f>
        <v>Adjunct- BUC</v>
      </c>
      <c r="M272" t="str">
        <f>VLOOKUP(A272,MasterTutor!A:D,2,FALSE)</f>
        <v>Geoff St. Marie</v>
      </c>
    </row>
    <row r="273" spans="1:13" x14ac:dyDescent="0.2">
      <c r="A273" s="9" t="s">
        <v>97</v>
      </c>
      <c r="B273" s="9" t="s">
        <v>29</v>
      </c>
      <c r="C273" s="12">
        <v>0.74380000000000002</v>
      </c>
      <c r="D273" s="12">
        <v>1.1822999999999999</v>
      </c>
      <c r="E273" s="12">
        <v>1</v>
      </c>
      <c r="F273" s="12">
        <v>0.97297297299999996</v>
      </c>
      <c r="G273" s="12">
        <v>0.909090909</v>
      </c>
      <c r="H273" s="9">
        <v>2</v>
      </c>
      <c r="I273" s="10">
        <v>0.66666666666666663</v>
      </c>
      <c r="J273" s="12">
        <f>I273</f>
        <v>0.66666666666666663</v>
      </c>
      <c r="K273" t="str">
        <f>VLOOKUP(A273,MasterTutor!A:D,4,FALSE)</f>
        <v>Advanced</v>
      </c>
      <c r="L273" t="str">
        <f>VLOOKUP(A273,MasterTutor!A:D,3,FALSE)</f>
        <v>Adjunct- BUC</v>
      </c>
      <c r="M273" t="str">
        <f>VLOOKUP(A273,MasterTutor!A:D,2,FALSE)</f>
        <v>Geoff St. Marie</v>
      </c>
    </row>
    <row r="274" spans="1:13" x14ac:dyDescent="0.2">
      <c r="A274" s="9" t="s">
        <v>98</v>
      </c>
      <c r="B274" s="9" t="s">
        <v>17</v>
      </c>
      <c r="C274" s="12">
        <v>0.88</v>
      </c>
      <c r="D274" s="12">
        <v>1.1299999999999999</v>
      </c>
      <c r="E274" s="12">
        <v>1</v>
      </c>
      <c r="F274" s="12">
        <v>0.96</v>
      </c>
      <c r="G274" s="12">
        <v>0.88</v>
      </c>
      <c r="H274" s="9">
        <v>5</v>
      </c>
      <c r="I274" s="10" t="s">
        <v>99</v>
      </c>
      <c r="J274" s="12">
        <v>0.83</v>
      </c>
      <c r="K274" t="e">
        <f>VLOOKUP(A274,MasterTutor!A:D,4,FALSE)</f>
        <v>#N/A</v>
      </c>
      <c r="L274" t="e">
        <f>VLOOKUP(A274,MasterTutor!A:D,3,FALSE)</f>
        <v>#N/A</v>
      </c>
      <c r="M274" t="e">
        <f>VLOOKUP(A274,MasterTutor!A:D,2,FALSE)</f>
        <v>#N/A</v>
      </c>
    </row>
    <row r="275" spans="1:13" x14ac:dyDescent="0.2">
      <c r="A275" s="9" t="s">
        <v>98</v>
      </c>
      <c r="B275" s="9" t="s">
        <v>18</v>
      </c>
      <c r="C275" s="12">
        <v>0.6</v>
      </c>
      <c r="D275" s="12">
        <v>1</v>
      </c>
      <c r="E275" s="12">
        <v>0.99</v>
      </c>
      <c r="F275" s="12">
        <v>0.94</v>
      </c>
      <c r="G275" s="12">
        <v>0.44</v>
      </c>
      <c r="H275" s="9">
        <v>1</v>
      </c>
      <c r="I275" s="10" t="s">
        <v>19</v>
      </c>
      <c r="J275" s="12">
        <v>0.67</v>
      </c>
      <c r="K275" t="e">
        <f>VLOOKUP(A275,MasterTutor!A:D,4,FALSE)</f>
        <v>#N/A</v>
      </c>
      <c r="L275" t="e">
        <f>VLOOKUP(A275,MasterTutor!A:D,3,FALSE)</f>
        <v>#N/A</v>
      </c>
      <c r="M275" t="e">
        <f>VLOOKUP(A275,MasterTutor!A:D,2,FALSE)</f>
        <v>#N/A</v>
      </c>
    </row>
    <row r="276" spans="1:13" x14ac:dyDescent="0.2">
      <c r="A276" s="9" t="s">
        <v>98</v>
      </c>
      <c r="B276" s="9" t="s">
        <v>20</v>
      </c>
      <c r="C276" s="12">
        <v>0.89</v>
      </c>
      <c r="D276" s="12">
        <v>1</v>
      </c>
      <c r="E276" s="12">
        <v>0.99</v>
      </c>
      <c r="F276" s="12">
        <v>0.95</v>
      </c>
      <c r="G276" s="12">
        <v>0.73</v>
      </c>
      <c r="H276" s="9">
        <v>1</v>
      </c>
      <c r="I276" s="10">
        <v>0</v>
      </c>
      <c r="J276" s="12">
        <f>I276</f>
        <v>0</v>
      </c>
      <c r="K276" t="e">
        <f>VLOOKUP(A276,MasterTutor!A:D,4,FALSE)</f>
        <v>#N/A</v>
      </c>
      <c r="L276" t="e">
        <f>VLOOKUP(A276,MasterTutor!A:D,3,FALSE)</f>
        <v>#N/A</v>
      </c>
      <c r="M276" t="e">
        <f>VLOOKUP(A276,MasterTutor!A:D,2,FALSE)</f>
        <v>#N/A</v>
      </c>
    </row>
    <row r="277" spans="1:13" x14ac:dyDescent="0.2">
      <c r="A277" s="9" t="s">
        <v>100</v>
      </c>
      <c r="B277" s="9" t="s">
        <v>17</v>
      </c>
      <c r="C277" s="12">
        <v>0.7</v>
      </c>
      <c r="D277" s="12">
        <v>1.18</v>
      </c>
      <c r="E277" s="12">
        <v>0.96</v>
      </c>
      <c r="F277" s="12">
        <v>0.94</v>
      </c>
      <c r="G277" s="12">
        <v>1</v>
      </c>
      <c r="H277" s="9" t="e">
        <v>#N/A</v>
      </c>
      <c r="J277" s="12"/>
      <c r="K277" t="e">
        <f>VLOOKUP(A277,MasterTutor!A:D,4,FALSE)</f>
        <v>#N/A</v>
      </c>
      <c r="L277" t="e">
        <f>VLOOKUP(A277,MasterTutor!A:D,3,FALSE)</f>
        <v>#N/A</v>
      </c>
      <c r="M277" t="e">
        <f>VLOOKUP(A277,MasterTutor!A:D,2,FALSE)</f>
        <v>#N/A</v>
      </c>
    </row>
    <row r="278" spans="1:13" x14ac:dyDescent="0.2">
      <c r="A278" s="9" t="s">
        <v>101</v>
      </c>
      <c r="B278" s="9" t="s">
        <v>14</v>
      </c>
      <c r="C278" s="12">
        <v>0.9375</v>
      </c>
      <c r="D278" s="12">
        <v>1.3476999999999999</v>
      </c>
      <c r="E278" s="12">
        <v>1</v>
      </c>
      <c r="F278" s="12">
        <v>1</v>
      </c>
      <c r="G278" s="12">
        <v>0.8</v>
      </c>
      <c r="H278" s="9">
        <v>0</v>
      </c>
      <c r="I278" s="10" t="s">
        <v>23</v>
      </c>
      <c r="J278" s="12">
        <v>1</v>
      </c>
      <c r="K278" t="str">
        <f>VLOOKUP(A278,MasterTutor!A:D,4,FALSE)</f>
        <v>Distinguished</v>
      </c>
      <c r="L278" t="str">
        <f>VLOOKUP(A278,MasterTutor!A:D,3,FALSE)</f>
        <v>Adjunct</v>
      </c>
      <c r="M278" t="str">
        <f>VLOOKUP(A278,MasterTutor!A:D,2,FALSE)</f>
        <v>Kristin Haase-Alvey</v>
      </c>
    </row>
    <row r="279" spans="1:13" x14ac:dyDescent="0.2">
      <c r="A279" s="9" t="s">
        <v>101</v>
      </c>
      <c r="B279" s="9" t="s">
        <v>16</v>
      </c>
      <c r="C279" s="12">
        <v>0.85</v>
      </c>
      <c r="D279" s="12">
        <v>1.19</v>
      </c>
      <c r="E279" s="12">
        <v>1</v>
      </c>
      <c r="F279" s="12">
        <v>1</v>
      </c>
      <c r="G279" s="12">
        <v>1</v>
      </c>
      <c r="H279" s="9">
        <v>6</v>
      </c>
      <c r="I279" s="13"/>
      <c r="J279" s="9"/>
      <c r="K279" t="str">
        <f>VLOOKUP(A279,MasterTutor!A:D,4,FALSE)</f>
        <v>Distinguished</v>
      </c>
      <c r="L279" t="str">
        <f>VLOOKUP(A279,MasterTutor!A:D,3,FALSE)</f>
        <v>Adjunct</v>
      </c>
      <c r="M279" t="str">
        <f>VLOOKUP(A279,MasterTutor!A:D,2,FALSE)</f>
        <v>Kristin Haase-Alvey</v>
      </c>
    </row>
    <row r="280" spans="1:13" x14ac:dyDescent="0.2">
      <c r="A280" s="9" t="s">
        <v>101</v>
      </c>
      <c r="B280" s="9" t="s">
        <v>257</v>
      </c>
      <c r="C280" s="12">
        <v>0.6</v>
      </c>
      <c r="D280" s="12">
        <v>1.22</v>
      </c>
      <c r="E280" s="12">
        <v>1</v>
      </c>
      <c r="F280" s="12">
        <v>0.93</v>
      </c>
      <c r="G280" s="12">
        <v>0.88</v>
      </c>
      <c r="H280" s="9">
        <v>3</v>
      </c>
      <c r="I280" s="10"/>
      <c r="J280" s="12"/>
      <c r="K280" t="str">
        <f>VLOOKUP(A280,MasterTutor!A:D,4,FALSE)</f>
        <v>Distinguished</v>
      </c>
      <c r="L280" t="str">
        <f>VLOOKUP(A280,MasterTutor!A:D,3,FALSE)</f>
        <v>Adjunct</v>
      </c>
      <c r="M280" t="str">
        <f>VLOOKUP(A280,MasterTutor!A:D,2,FALSE)</f>
        <v>Kristin Haase-Alvey</v>
      </c>
    </row>
    <row r="281" spans="1:13" x14ac:dyDescent="0.2">
      <c r="A281" s="9" t="s">
        <v>101</v>
      </c>
      <c r="B281" s="9" t="s">
        <v>29</v>
      </c>
      <c r="C281" s="12">
        <v>0.75</v>
      </c>
      <c r="D281" s="12">
        <v>1.3867</v>
      </c>
      <c r="E281" s="12">
        <v>1</v>
      </c>
      <c r="F281" s="12">
        <v>1</v>
      </c>
      <c r="G281" s="12">
        <v>0.71428571399999996</v>
      </c>
      <c r="H281" s="9">
        <v>0</v>
      </c>
      <c r="I281" s="10" t="s">
        <v>36</v>
      </c>
      <c r="J281" s="12">
        <v>0</v>
      </c>
      <c r="K281" t="str">
        <f>VLOOKUP(A281,MasterTutor!A:D,4,FALSE)</f>
        <v>Distinguished</v>
      </c>
      <c r="L281" t="str">
        <f>VLOOKUP(A281,MasterTutor!A:D,3,FALSE)</f>
        <v>Adjunct</v>
      </c>
      <c r="M281" t="str">
        <f>VLOOKUP(A281,MasterTutor!A:D,2,FALSE)</f>
        <v>Kristin Haase-Alvey</v>
      </c>
    </row>
    <row r="282" spans="1:13" x14ac:dyDescent="0.2">
      <c r="A282" s="9" t="s">
        <v>101</v>
      </c>
      <c r="B282" s="9" t="s">
        <v>17</v>
      </c>
      <c r="C282" s="12">
        <v>0.87</v>
      </c>
      <c r="D282" s="12">
        <v>1.1200000000000001</v>
      </c>
      <c r="E282" s="12">
        <v>1</v>
      </c>
      <c r="F282" s="12">
        <v>1</v>
      </c>
      <c r="G282" s="12">
        <v>0.5</v>
      </c>
      <c r="H282" s="9">
        <v>4</v>
      </c>
      <c r="J282" s="9"/>
      <c r="K282" t="str">
        <f>VLOOKUP(A282,MasterTutor!A:D,4,FALSE)</f>
        <v>Distinguished</v>
      </c>
      <c r="L282" t="str">
        <f>VLOOKUP(A282,MasterTutor!A:D,3,FALSE)</f>
        <v>Adjunct</v>
      </c>
      <c r="M282" t="str">
        <f>VLOOKUP(A282,MasterTutor!A:D,2,FALSE)</f>
        <v>Kristin Haase-Alvey</v>
      </c>
    </row>
    <row r="283" spans="1:13" x14ac:dyDescent="0.2">
      <c r="A283" s="9" t="s">
        <v>101</v>
      </c>
      <c r="B283" s="9" t="s">
        <v>18</v>
      </c>
      <c r="C283" s="12">
        <v>0.56999999999999995</v>
      </c>
      <c r="D283" s="12">
        <v>1.1000000000000001</v>
      </c>
      <c r="E283" s="12">
        <v>1</v>
      </c>
      <c r="F283" s="12">
        <v>0.95</v>
      </c>
      <c r="G283" s="12">
        <v>0.6</v>
      </c>
      <c r="H283" s="9">
        <v>3</v>
      </c>
      <c r="J283" s="9"/>
      <c r="K283" t="str">
        <f>VLOOKUP(A283,MasterTutor!A:D,4,FALSE)</f>
        <v>Distinguished</v>
      </c>
      <c r="L283" t="str">
        <f>VLOOKUP(A283,MasterTutor!A:D,3,FALSE)</f>
        <v>Adjunct</v>
      </c>
      <c r="M283" t="str">
        <f>VLOOKUP(A283,MasterTutor!A:D,2,FALSE)</f>
        <v>Kristin Haase-Alvey</v>
      </c>
    </row>
    <row r="284" spans="1:13" x14ac:dyDescent="0.2">
      <c r="A284" s="9" t="s">
        <v>101</v>
      </c>
      <c r="B284" s="9" t="s">
        <v>20</v>
      </c>
      <c r="C284" s="12">
        <v>0.5</v>
      </c>
      <c r="D284" s="12">
        <v>1.1599999999999999</v>
      </c>
      <c r="E284" s="12">
        <v>1</v>
      </c>
      <c r="F284" s="12">
        <v>1</v>
      </c>
      <c r="G284" s="12">
        <v>0.33</v>
      </c>
      <c r="H284" s="9">
        <v>1</v>
      </c>
      <c r="I284" s="10">
        <v>1</v>
      </c>
      <c r="J284" s="12">
        <f>I284</f>
        <v>1</v>
      </c>
      <c r="K284" t="str">
        <f>VLOOKUP(A284,MasterTutor!A:D,4,FALSE)</f>
        <v>Distinguished</v>
      </c>
      <c r="L284" t="str">
        <f>VLOOKUP(A284,MasterTutor!A:D,3,FALSE)</f>
        <v>Adjunct</v>
      </c>
      <c r="M284" t="str">
        <f>VLOOKUP(A284,MasterTutor!A:D,2,FALSE)</f>
        <v>Kristin Haase-Alvey</v>
      </c>
    </row>
    <row r="285" spans="1:13" x14ac:dyDescent="0.2">
      <c r="A285" s="9" t="s">
        <v>101</v>
      </c>
      <c r="B285" s="9" t="s">
        <v>21</v>
      </c>
      <c r="C285" s="12">
        <v>0.95</v>
      </c>
      <c r="D285" s="12">
        <v>1.21</v>
      </c>
      <c r="E285" s="12">
        <v>1</v>
      </c>
      <c r="F285" s="12">
        <v>0.79</v>
      </c>
      <c r="G285" s="12">
        <v>0.63</v>
      </c>
      <c r="H285" s="9">
        <v>2</v>
      </c>
      <c r="I285" s="10" t="s">
        <v>48</v>
      </c>
      <c r="J285" s="12">
        <v>1</v>
      </c>
      <c r="K285" t="str">
        <f>VLOOKUP(A285,MasterTutor!A:D,4,FALSE)</f>
        <v>Distinguished</v>
      </c>
      <c r="L285" t="str">
        <f>VLOOKUP(A285,MasterTutor!A:D,3,FALSE)</f>
        <v>Adjunct</v>
      </c>
      <c r="M285" t="str">
        <f>VLOOKUP(A285,MasterTutor!A:D,2,FALSE)</f>
        <v>Kristin Haase-Alvey</v>
      </c>
    </row>
    <row r="286" spans="1:13" x14ac:dyDescent="0.2">
      <c r="A286" s="9" t="s">
        <v>101</v>
      </c>
      <c r="B286" s="9" t="s">
        <v>22</v>
      </c>
      <c r="C286" s="12">
        <v>0.88</v>
      </c>
      <c r="D286" s="12">
        <v>1.04</v>
      </c>
      <c r="E286" s="12">
        <v>1</v>
      </c>
      <c r="F286" s="12">
        <v>0.97</v>
      </c>
      <c r="G286" s="12">
        <v>0.67</v>
      </c>
      <c r="H286" s="9">
        <v>0</v>
      </c>
      <c r="I286" s="10" t="s">
        <v>36</v>
      </c>
      <c r="J286" s="12">
        <v>0</v>
      </c>
      <c r="K286" t="str">
        <f>VLOOKUP(A286,MasterTutor!A:D,4,FALSE)</f>
        <v>Distinguished</v>
      </c>
      <c r="L286" t="str">
        <f>VLOOKUP(A286,MasterTutor!A:D,3,FALSE)</f>
        <v>Adjunct</v>
      </c>
      <c r="M286" t="str">
        <f>VLOOKUP(A286,MasterTutor!A:D,2,FALSE)</f>
        <v>Kristin Haase-Alvey</v>
      </c>
    </row>
    <row r="287" spans="1:13" x14ac:dyDescent="0.2">
      <c r="A287" s="9" t="s">
        <v>102</v>
      </c>
      <c r="B287" s="9" t="s">
        <v>14</v>
      </c>
      <c r="C287" s="12">
        <v>0.80830000000000002</v>
      </c>
      <c r="D287" s="12">
        <v>1.1644999999999901</v>
      </c>
      <c r="E287" s="12">
        <v>0.98969072164948402</v>
      </c>
      <c r="F287" s="12">
        <v>1</v>
      </c>
      <c r="G287" s="12">
        <v>0.875</v>
      </c>
      <c r="H287" s="9">
        <v>0</v>
      </c>
      <c r="I287" s="10" t="s">
        <v>23</v>
      </c>
      <c r="J287" s="12">
        <v>1</v>
      </c>
      <c r="K287" t="str">
        <f>VLOOKUP(A287,MasterTutor!A:D,4,FALSE)</f>
        <v>Distinguished</v>
      </c>
      <c r="L287" t="str">
        <f>VLOOKUP(A287,MasterTutor!A:D,3,FALSE)</f>
        <v>Professional</v>
      </c>
      <c r="M287" t="str">
        <f>VLOOKUP(A287,MasterTutor!A:D,2,FALSE)</f>
        <v>Ian Plamondon</v>
      </c>
    </row>
    <row r="288" spans="1:13" x14ac:dyDescent="0.2">
      <c r="A288" s="9" t="s">
        <v>102</v>
      </c>
      <c r="B288" s="9" t="s">
        <v>16</v>
      </c>
      <c r="C288" s="12">
        <v>0.73</v>
      </c>
      <c r="D288" s="12">
        <v>1.17</v>
      </c>
      <c r="E288" s="12">
        <v>0.87</v>
      </c>
      <c r="F288" s="12">
        <v>1</v>
      </c>
      <c r="G288" s="12">
        <v>1</v>
      </c>
      <c r="H288" s="9">
        <v>4</v>
      </c>
      <c r="I288" s="13">
        <v>45664</v>
      </c>
      <c r="J288" s="14">
        <v>0.14000000000000001</v>
      </c>
      <c r="K288" t="str">
        <f>VLOOKUP(A288,MasterTutor!A:D,4,FALSE)</f>
        <v>Distinguished</v>
      </c>
      <c r="L288" t="str">
        <f>VLOOKUP(A288,MasterTutor!A:D,3,FALSE)</f>
        <v>Professional</v>
      </c>
      <c r="M288" t="str">
        <f>VLOOKUP(A288,MasterTutor!A:D,2,FALSE)</f>
        <v>Ian Plamondon</v>
      </c>
    </row>
    <row r="289" spans="1:13" x14ac:dyDescent="0.2">
      <c r="A289" s="9" t="s">
        <v>102</v>
      </c>
      <c r="B289" s="9" t="s">
        <v>257</v>
      </c>
      <c r="C289" s="12">
        <v>0.92</v>
      </c>
      <c r="D289" s="12">
        <v>0.91</v>
      </c>
      <c r="E289" s="12">
        <v>0.93</v>
      </c>
      <c r="F289" s="12">
        <v>0.99</v>
      </c>
      <c r="G289" s="12">
        <v>0.67</v>
      </c>
      <c r="H289" s="9">
        <v>0</v>
      </c>
      <c r="I289" s="10">
        <v>0.66666666666666663</v>
      </c>
      <c r="J289" s="12">
        <v>0.66</v>
      </c>
      <c r="K289" t="str">
        <f>VLOOKUP(A289,MasterTutor!A:D,4,FALSE)</f>
        <v>Distinguished</v>
      </c>
      <c r="L289" t="str">
        <f>VLOOKUP(A289,MasterTutor!A:D,3,FALSE)</f>
        <v>Professional</v>
      </c>
      <c r="M289" t="str">
        <f>VLOOKUP(A289,MasterTutor!A:D,2,FALSE)</f>
        <v>Ian Plamondon</v>
      </c>
    </row>
    <row r="290" spans="1:13" x14ac:dyDescent="0.2">
      <c r="A290" s="9" t="s">
        <v>102</v>
      </c>
      <c r="B290" s="9" t="s">
        <v>29</v>
      </c>
      <c r="C290" s="12">
        <v>0.94579999999999997</v>
      </c>
      <c r="D290" s="12">
        <v>1.2237</v>
      </c>
      <c r="E290" s="12">
        <v>0.96</v>
      </c>
      <c r="F290" s="12">
        <v>0.87179487200000005</v>
      </c>
      <c r="G290" s="12">
        <v>0.73076923100000002</v>
      </c>
      <c r="H290" s="9">
        <v>5</v>
      </c>
      <c r="I290" s="10">
        <v>0.5</v>
      </c>
      <c r="J290" s="12">
        <f>I290</f>
        <v>0.5</v>
      </c>
      <c r="K290" t="str">
        <f>VLOOKUP(A290,MasterTutor!A:D,4,FALSE)</f>
        <v>Distinguished</v>
      </c>
      <c r="L290" t="str">
        <f>VLOOKUP(A290,MasterTutor!A:D,3,FALSE)</f>
        <v>Professional</v>
      </c>
      <c r="M290" t="str">
        <f>VLOOKUP(A290,MasterTutor!A:D,2,FALSE)</f>
        <v>Ian Plamondon</v>
      </c>
    </row>
    <row r="291" spans="1:13" x14ac:dyDescent="0.2">
      <c r="A291" s="9" t="s">
        <v>102</v>
      </c>
      <c r="B291" s="9" t="s">
        <v>17</v>
      </c>
      <c r="C291" s="12">
        <v>1.0900000000000001</v>
      </c>
      <c r="D291" s="12">
        <v>1.31</v>
      </c>
      <c r="E291" s="12">
        <v>0.92</v>
      </c>
      <c r="F291" s="12">
        <v>0.98</v>
      </c>
      <c r="G291" s="12">
        <v>0.83</v>
      </c>
      <c r="H291" s="9">
        <v>6</v>
      </c>
      <c r="I291" s="10">
        <v>0</v>
      </c>
      <c r="J291" s="12">
        <f>I291</f>
        <v>0</v>
      </c>
      <c r="K291" t="str">
        <f>VLOOKUP(A291,MasterTutor!A:D,4,FALSE)</f>
        <v>Distinguished</v>
      </c>
      <c r="L291" t="str">
        <f>VLOOKUP(A291,MasterTutor!A:D,3,FALSE)</f>
        <v>Professional</v>
      </c>
      <c r="M291" t="str">
        <f>VLOOKUP(A291,MasterTutor!A:D,2,FALSE)</f>
        <v>Ian Plamondon</v>
      </c>
    </row>
    <row r="292" spans="1:13" x14ac:dyDescent="0.2">
      <c r="A292" s="9" t="s">
        <v>102</v>
      </c>
      <c r="B292" s="9" t="s">
        <v>18</v>
      </c>
      <c r="C292" s="12">
        <v>1</v>
      </c>
      <c r="D292" s="12">
        <v>1.7</v>
      </c>
      <c r="E292" s="12">
        <v>0.98</v>
      </c>
      <c r="F292" s="12">
        <v>0.99</v>
      </c>
      <c r="G292" s="12">
        <v>0.88</v>
      </c>
      <c r="H292" s="9">
        <v>3</v>
      </c>
      <c r="I292" s="10" t="s">
        <v>103</v>
      </c>
      <c r="J292" s="12">
        <v>0.44</v>
      </c>
      <c r="K292" t="str">
        <f>VLOOKUP(A292,MasterTutor!A:D,4,FALSE)</f>
        <v>Distinguished</v>
      </c>
      <c r="L292" t="str">
        <f>VLOOKUP(A292,MasterTutor!A:D,3,FALSE)</f>
        <v>Professional</v>
      </c>
      <c r="M292" t="str">
        <f>VLOOKUP(A292,MasterTutor!A:D,2,FALSE)</f>
        <v>Ian Plamondon</v>
      </c>
    </row>
    <row r="293" spans="1:13" x14ac:dyDescent="0.2">
      <c r="A293" s="9" t="s">
        <v>102</v>
      </c>
      <c r="B293" s="9" t="s">
        <v>20</v>
      </c>
      <c r="C293" s="12">
        <v>1.38</v>
      </c>
      <c r="D293" s="12">
        <v>1.21</v>
      </c>
      <c r="E293" s="12">
        <v>0.98</v>
      </c>
      <c r="F293" s="12">
        <v>0.99</v>
      </c>
      <c r="G293" s="12">
        <v>0.88</v>
      </c>
      <c r="H293" s="9">
        <v>8</v>
      </c>
      <c r="I293" s="10">
        <v>1</v>
      </c>
      <c r="J293" s="12">
        <f>I293</f>
        <v>1</v>
      </c>
      <c r="K293" t="str">
        <f>VLOOKUP(A293,MasterTutor!A:D,4,FALSE)</f>
        <v>Distinguished</v>
      </c>
      <c r="L293" t="str">
        <f>VLOOKUP(A293,MasterTutor!A:D,3,FALSE)</f>
        <v>Professional</v>
      </c>
      <c r="M293" t="str">
        <f>VLOOKUP(A293,MasterTutor!A:D,2,FALSE)</f>
        <v>Ian Plamondon</v>
      </c>
    </row>
    <row r="294" spans="1:13" x14ac:dyDescent="0.2">
      <c r="A294" s="9" t="s">
        <v>102</v>
      </c>
      <c r="B294" s="9" t="s">
        <v>21</v>
      </c>
      <c r="C294" s="12">
        <v>1.37</v>
      </c>
      <c r="D294" s="12">
        <v>1.32</v>
      </c>
      <c r="E294" s="12">
        <v>0.99</v>
      </c>
      <c r="F294" s="12">
        <v>0.79</v>
      </c>
      <c r="G294" s="12">
        <v>0.88</v>
      </c>
      <c r="H294" s="9">
        <v>4</v>
      </c>
      <c r="I294" s="10" t="s">
        <v>54</v>
      </c>
      <c r="J294" s="12">
        <v>0</v>
      </c>
      <c r="K294" t="str">
        <f>VLOOKUP(A294,MasterTutor!A:D,4,FALSE)</f>
        <v>Distinguished</v>
      </c>
      <c r="L294" t="str">
        <f>VLOOKUP(A294,MasterTutor!A:D,3,FALSE)</f>
        <v>Professional</v>
      </c>
      <c r="M294" t="str">
        <f>VLOOKUP(A294,MasterTutor!A:D,2,FALSE)</f>
        <v>Ian Plamondon</v>
      </c>
    </row>
    <row r="295" spans="1:13" x14ac:dyDescent="0.2">
      <c r="A295" s="9" t="s">
        <v>102</v>
      </c>
      <c r="B295" s="9" t="s">
        <v>22</v>
      </c>
      <c r="C295" s="12">
        <v>1.1000000000000001</v>
      </c>
      <c r="D295" s="12">
        <v>0.96</v>
      </c>
      <c r="E295" s="12">
        <v>0.96</v>
      </c>
      <c r="F295" s="12">
        <v>0.71</v>
      </c>
      <c r="G295" s="12">
        <v>0.51</v>
      </c>
      <c r="H295" s="9">
        <v>5</v>
      </c>
      <c r="I295" s="10" t="s">
        <v>36</v>
      </c>
      <c r="J295" s="12">
        <v>0</v>
      </c>
      <c r="K295" t="str">
        <f>VLOOKUP(A295,MasterTutor!A:D,4,FALSE)</f>
        <v>Distinguished</v>
      </c>
      <c r="L295" t="str">
        <f>VLOOKUP(A295,MasterTutor!A:D,3,FALSE)</f>
        <v>Professional</v>
      </c>
      <c r="M295" t="str">
        <f>VLOOKUP(A295,MasterTutor!A:D,2,FALSE)</f>
        <v>Ian Plamondon</v>
      </c>
    </row>
    <row r="296" spans="1:13" x14ac:dyDescent="0.2">
      <c r="A296" s="9" t="s">
        <v>104</v>
      </c>
      <c r="B296" s="9" t="s">
        <v>14</v>
      </c>
      <c r="C296" s="12">
        <v>1.05</v>
      </c>
      <c r="D296" s="12">
        <v>1.0082</v>
      </c>
      <c r="E296" s="12">
        <v>0.984615384615384</v>
      </c>
      <c r="F296" s="12">
        <v>0.96250000000000002</v>
      </c>
      <c r="G296" s="12">
        <v>0.72222222222222199</v>
      </c>
      <c r="H296" s="9">
        <v>12</v>
      </c>
      <c r="I296" s="10" t="s">
        <v>105</v>
      </c>
      <c r="J296" s="12">
        <v>0.5</v>
      </c>
      <c r="K296" t="str">
        <f>VLOOKUP(A296,MasterTutor!A:D,4,FALSE)</f>
        <v>Advanced</v>
      </c>
      <c r="L296" t="str">
        <f>VLOOKUP(A296,MasterTutor!A:D,3,FALSE)</f>
        <v>Professional</v>
      </c>
      <c r="M296" t="str">
        <f>VLOOKUP(A296,MasterTutor!A:D,2,FALSE)</f>
        <v>Kristin Haase-Alvey</v>
      </c>
    </row>
    <row r="297" spans="1:13" x14ac:dyDescent="0.2">
      <c r="A297" s="9" t="s">
        <v>104</v>
      </c>
      <c r="B297" s="9" t="s">
        <v>16</v>
      </c>
      <c r="C297" s="12">
        <v>1.05</v>
      </c>
      <c r="D297" s="12">
        <v>0.97</v>
      </c>
      <c r="E297" s="12">
        <v>0.95</v>
      </c>
      <c r="F297" s="12">
        <v>0.98</v>
      </c>
      <c r="G297" s="12">
        <v>0.7</v>
      </c>
      <c r="H297" s="9">
        <v>6</v>
      </c>
      <c r="I297" s="13">
        <v>45751</v>
      </c>
      <c r="J297" s="12">
        <v>1</v>
      </c>
      <c r="K297" t="str">
        <f>VLOOKUP(A297,MasterTutor!A:D,4,FALSE)</f>
        <v>Advanced</v>
      </c>
      <c r="L297" t="str">
        <f>VLOOKUP(A297,MasterTutor!A:D,3,FALSE)</f>
        <v>Professional</v>
      </c>
      <c r="M297" t="str">
        <f>VLOOKUP(A297,MasterTutor!A:D,2,FALSE)</f>
        <v>Kristin Haase-Alvey</v>
      </c>
    </row>
    <row r="298" spans="1:13" x14ac:dyDescent="0.2">
      <c r="A298" s="9" t="s">
        <v>104</v>
      </c>
      <c r="B298" s="9" t="s">
        <v>257</v>
      </c>
      <c r="C298" s="12">
        <v>0.95</v>
      </c>
      <c r="D298" s="12">
        <v>0.93</v>
      </c>
      <c r="E298" s="12">
        <v>0.98</v>
      </c>
      <c r="F298" s="12">
        <v>0.84</v>
      </c>
      <c r="G298" s="12">
        <v>0.78</v>
      </c>
      <c r="H298" s="9">
        <v>13</v>
      </c>
      <c r="I298" s="10">
        <v>0.5</v>
      </c>
      <c r="J298" s="12">
        <v>0.5</v>
      </c>
      <c r="K298" t="str">
        <f>VLOOKUP(A298,MasterTutor!A:D,4,FALSE)</f>
        <v>Advanced</v>
      </c>
      <c r="L298" t="str">
        <f>VLOOKUP(A298,MasterTutor!A:D,3,FALSE)</f>
        <v>Professional</v>
      </c>
      <c r="M298" t="str">
        <f>VLOOKUP(A298,MasterTutor!A:D,2,FALSE)</f>
        <v>Kristin Haase-Alvey</v>
      </c>
    </row>
    <row r="299" spans="1:13" x14ac:dyDescent="0.2">
      <c r="A299" s="9" t="s">
        <v>104</v>
      </c>
      <c r="B299" s="9" t="s">
        <v>29</v>
      </c>
      <c r="C299" s="12">
        <v>0.89580000000000004</v>
      </c>
      <c r="D299" s="12">
        <v>0.85860000000000003</v>
      </c>
      <c r="E299" s="12">
        <v>0.98214285700000004</v>
      </c>
      <c r="F299" s="12">
        <v>0.909090909</v>
      </c>
      <c r="G299" s="12">
        <v>0.66666666699999999</v>
      </c>
      <c r="H299" s="9">
        <v>13</v>
      </c>
      <c r="I299" s="10">
        <v>1</v>
      </c>
      <c r="J299" s="12">
        <f>I299</f>
        <v>1</v>
      </c>
      <c r="K299" t="str">
        <f>VLOOKUP(A299,MasterTutor!A:D,4,FALSE)</f>
        <v>Advanced</v>
      </c>
      <c r="L299" t="str">
        <f>VLOOKUP(A299,MasterTutor!A:D,3,FALSE)</f>
        <v>Professional</v>
      </c>
      <c r="M299" t="str">
        <f>VLOOKUP(A299,MasterTutor!A:D,2,FALSE)</f>
        <v>Kristin Haase-Alvey</v>
      </c>
    </row>
    <row r="300" spans="1:13" x14ac:dyDescent="0.2">
      <c r="A300" s="9" t="s">
        <v>104</v>
      </c>
      <c r="B300" s="9" t="s">
        <v>17</v>
      </c>
      <c r="C300" s="12">
        <v>0.57999999999999996</v>
      </c>
      <c r="D300" s="12">
        <v>1.1200000000000001</v>
      </c>
      <c r="E300" s="12">
        <v>0.97</v>
      </c>
      <c r="F300" s="12">
        <v>0.28999999999999998</v>
      </c>
      <c r="G300" s="12">
        <v>1</v>
      </c>
      <c r="H300" s="9" t="e">
        <v>#N/A</v>
      </c>
      <c r="I300" s="10">
        <v>0</v>
      </c>
      <c r="J300" s="12">
        <f>I300</f>
        <v>0</v>
      </c>
      <c r="K300" t="str">
        <f>VLOOKUP(A300,MasterTutor!A:D,4,FALSE)</f>
        <v>Advanced</v>
      </c>
      <c r="L300" t="str">
        <f>VLOOKUP(A300,MasterTutor!A:D,3,FALSE)</f>
        <v>Professional</v>
      </c>
      <c r="M300" t="str">
        <f>VLOOKUP(A300,MasterTutor!A:D,2,FALSE)</f>
        <v>Kristin Haase-Alvey</v>
      </c>
    </row>
    <row r="301" spans="1:13" x14ac:dyDescent="0.2">
      <c r="A301" s="9" t="s">
        <v>104</v>
      </c>
      <c r="B301" s="9" t="s">
        <v>18</v>
      </c>
      <c r="C301" s="12">
        <v>0.16</v>
      </c>
      <c r="D301" s="12">
        <v>1.1399999999999999</v>
      </c>
      <c r="E301" s="12">
        <v>1</v>
      </c>
      <c r="F301" s="12">
        <v>0.83</v>
      </c>
      <c r="G301" s="12">
        <v>0.67</v>
      </c>
      <c r="H301" s="9" t="e">
        <v>#N/A</v>
      </c>
      <c r="I301" s="10">
        <v>1</v>
      </c>
      <c r="J301" s="12">
        <f>I301</f>
        <v>1</v>
      </c>
      <c r="K301" t="str">
        <f>VLOOKUP(A301,MasterTutor!A:D,4,FALSE)</f>
        <v>Advanced</v>
      </c>
      <c r="L301" t="str">
        <f>VLOOKUP(A301,MasterTutor!A:D,3,FALSE)</f>
        <v>Professional</v>
      </c>
      <c r="M301" t="str">
        <f>VLOOKUP(A301,MasterTutor!A:D,2,FALSE)</f>
        <v>Kristin Haase-Alvey</v>
      </c>
    </row>
    <row r="302" spans="1:13" x14ac:dyDescent="0.2">
      <c r="A302" s="9" t="s">
        <v>104</v>
      </c>
      <c r="B302" s="9" t="s">
        <v>20</v>
      </c>
      <c r="C302" s="12">
        <v>0.6</v>
      </c>
      <c r="D302" s="12">
        <v>0.88</v>
      </c>
      <c r="E302" s="12">
        <v>1</v>
      </c>
      <c r="F302" s="12">
        <v>0.97</v>
      </c>
      <c r="G302" s="12">
        <v>0.84</v>
      </c>
      <c r="H302" s="9">
        <v>4</v>
      </c>
      <c r="I302" s="10" t="s">
        <v>19</v>
      </c>
      <c r="J302" s="12">
        <v>0.67</v>
      </c>
      <c r="K302" t="str">
        <f>VLOOKUP(A302,MasterTutor!A:D,4,FALSE)</f>
        <v>Advanced</v>
      </c>
      <c r="L302" t="str">
        <f>VLOOKUP(A302,MasterTutor!A:D,3,FALSE)</f>
        <v>Professional</v>
      </c>
      <c r="M302" t="str">
        <f>VLOOKUP(A302,MasterTutor!A:D,2,FALSE)</f>
        <v>Kristin Haase-Alvey</v>
      </c>
    </row>
    <row r="303" spans="1:13" x14ac:dyDescent="0.2">
      <c r="A303" s="9" t="s">
        <v>104</v>
      </c>
      <c r="B303" s="9" t="s">
        <v>21</v>
      </c>
      <c r="C303" s="12">
        <v>0.99</v>
      </c>
      <c r="D303" s="12">
        <v>1.0900000000000001</v>
      </c>
      <c r="E303" s="12">
        <v>1</v>
      </c>
      <c r="F303" s="12">
        <v>0.97</v>
      </c>
      <c r="G303" s="12">
        <v>1</v>
      </c>
      <c r="H303" s="9">
        <v>8</v>
      </c>
      <c r="I303" s="10" t="s">
        <v>37</v>
      </c>
      <c r="J303" s="12">
        <v>1</v>
      </c>
      <c r="K303" t="str">
        <f>VLOOKUP(A303,MasterTutor!A:D,4,FALSE)</f>
        <v>Advanced</v>
      </c>
      <c r="L303" t="str">
        <f>VLOOKUP(A303,MasterTutor!A:D,3,FALSE)</f>
        <v>Professional</v>
      </c>
      <c r="M303" t="str">
        <f>VLOOKUP(A303,MasterTutor!A:D,2,FALSE)</f>
        <v>Kristin Haase-Alvey</v>
      </c>
    </row>
    <row r="304" spans="1:13" x14ac:dyDescent="0.2">
      <c r="A304" s="9" t="s">
        <v>104</v>
      </c>
      <c r="B304" s="9" t="s">
        <v>22</v>
      </c>
      <c r="C304" s="12">
        <v>0.83</v>
      </c>
      <c r="D304" s="12">
        <v>0.94</v>
      </c>
      <c r="E304" s="12">
        <v>0.99</v>
      </c>
      <c r="F304" s="12">
        <v>0.97</v>
      </c>
      <c r="G304" s="12">
        <v>0.64</v>
      </c>
      <c r="H304" s="9">
        <v>9</v>
      </c>
      <c r="I304" s="10" t="s">
        <v>106</v>
      </c>
      <c r="J304" s="12">
        <v>0.4</v>
      </c>
      <c r="K304" t="str">
        <f>VLOOKUP(A304,MasterTutor!A:D,4,FALSE)</f>
        <v>Advanced</v>
      </c>
      <c r="L304" t="str">
        <f>VLOOKUP(A304,MasterTutor!A:D,3,FALSE)</f>
        <v>Professional</v>
      </c>
      <c r="M304" t="str">
        <f>VLOOKUP(A304,MasterTutor!A:D,2,FALSE)</f>
        <v>Kristin Haase-Alvey</v>
      </c>
    </row>
    <row r="305" spans="1:13" x14ac:dyDescent="0.2">
      <c r="A305" s="9" t="s">
        <v>107</v>
      </c>
      <c r="B305" s="9" t="s">
        <v>17</v>
      </c>
      <c r="C305" s="12">
        <v>0.28999999999999998</v>
      </c>
      <c r="D305" s="12">
        <v>0.97</v>
      </c>
      <c r="E305" s="12">
        <v>1</v>
      </c>
      <c r="F305" s="12">
        <v>1</v>
      </c>
      <c r="G305" s="12">
        <v>0.67</v>
      </c>
      <c r="H305" s="9" t="e">
        <v>#N/A</v>
      </c>
      <c r="I305" s="10">
        <v>1</v>
      </c>
      <c r="J305" s="12">
        <f>I305</f>
        <v>1</v>
      </c>
      <c r="K305" t="e">
        <f>VLOOKUP(A305,MasterTutor!A:D,4,FALSE)</f>
        <v>#N/A</v>
      </c>
      <c r="L305" t="e">
        <f>VLOOKUP(A305,MasterTutor!A:D,3,FALSE)</f>
        <v>#N/A</v>
      </c>
      <c r="M305" t="e">
        <f>VLOOKUP(A305,MasterTutor!A:D,2,FALSE)</f>
        <v>#N/A</v>
      </c>
    </row>
    <row r="306" spans="1:13" x14ac:dyDescent="0.2">
      <c r="A306" s="9" t="s">
        <v>107</v>
      </c>
      <c r="B306" s="9" t="s">
        <v>18</v>
      </c>
      <c r="C306" s="12">
        <v>0.2</v>
      </c>
      <c r="D306" s="12">
        <v>1.03</v>
      </c>
      <c r="E306" s="12">
        <v>1</v>
      </c>
      <c r="F306" s="12">
        <v>1</v>
      </c>
      <c r="G306" s="12">
        <v>0.33</v>
      </c>
      <c r="H306" s="9" t="e">
        <v>#N/A</v>
      </c>
      <c r="I306" s="10" t="s">
        <v>26</v>
      </c>
      <c r="J306" s="12">
        <v>0.5</v>
      </c>
      <c r="K306" t="e">
        <f>VLOOKUP(A306,MasterTutor!A:D,4,FALSE)</f>
        <v>#N/A</v>
      </c>
      <c r="L306" t="e">
        <f>VLOOKUP(A306,MasterTutor!A:D,3,FALSE)</f>
        <v>#N/A</v>
      </c>
      <c r="M306" t="e">
        <f>VLOOKUP(A306,MasterTutor!A:D,2,FALSE)</f>
        <v>#N/A</v>
      </c>
    </row>
    <row r="307" spans="1:13" x14ac:dyDescent="0.2">
      <c r="A307" s="9" t="s">
        <v>108</v>
      </c>
      <c r="B307" s="9" t="s">
        <v>14</v>
      </c>
      <c r="C307" s="12">
        <v>0.9536</v>
      </c>
      <c r="D307" s="12">
        <v>1.0828</v>
      </c>
      <c r="E307" s="12">
        <v>0.98192771084337305</v>
      </c>
      <c r="F307" s="12">
        <v>1</v>
      </c>
      <c r="G307" s="12">
        <v>0.92</v>
      </c>
      <c r="H307" s="9">
        <v>16</v>
      </c>
      <c r="I307" s="10" t="s">
        <v>83</v>
      </c>
      <c r="J307" s="12">
        <v>0.71</v>
      </c>
      <c r="K307" t="str">
        <f>VLOOKUP(A307,MasterTutor!A:D,4,FALSE)</f>
        <v>Advanced</v>
      </c>
      <c r="L307" t="str">
        <f>VLOOKUP(A307,MasterTutor!A:D,3,FALSE)</f>
        <v>Professional</v>
      </c>
      <c r="M307" t="str">
        <f>VLOOKUP(A307,MasterTutor!A:D,2,FALSE)</f>
        <v>Ela Cross</v>
      </c>
    </row>
    <row r="308" spans="1:13" x14ac:dyDescent="0.2">
      <c r="A308" s="9" t="s">
        <v>108</v>
      </c>
      <c r="B308" s="9" t="s">
        <v>14</v>
      </c>
      <c r="C308" s="12">
        <v>0.9536</v>
      </c>
      <c r="D308" s="12">
        <v>1.0828</v>
      </c>
      <c r="E308" s="12">
        <v>0.98192771084337305</v>
      </c>
      <c r="F308" s="12">
        <v>1</v>
      </c>
      <c r="G308" s="12">
        <v>0.92</v>
      </c>
      <c r="H308" s="9">
        <v>16</v>
      </c>
      <c r="I308" s="10" t="s">
        <v>83</v>
      </c>
      <c r="J308" s="1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9" t="s">
        <v>108</v>
      </c>
      <c r="B309" s="9" t="s">
        <v>16</v>
      </c>
      <c r="C309" s="12">
        <v>0.88</v>
      </c>
      <c r="D309" s="12">
        <v>0.9</v>
      </c>
      <c r="E309" s="12">
        <v>0.99</v>
      </c>
      <c r="F309" s="12">
        <v>0.98</v>
      </c>
      <c r="G309" s="12">
        <v>1</v>
      </c>
      <c r="H309" s="9">
        <v>14</v>
      </c>
      <c r="I309" s="13">
        <v>45721</v>
      </c>
      <c r="J309" s="14">
        <v>0.6</v>
      </c>
      <c r="K309" t="str">
        <f>VLOOKUP(A309,MasterTutor!A:D,4,FALSE)</f>
        <v>Advanced</v>
      </c>
      <c r="L309" t="str">
        <f>VLOOKUP(A309,MasterTutor!A:D,3,FALSE)</f>
        <v>Professional</v>
      </c>
      <c r="M309" t="str">
        <f>VLOOKUP(A309,MasterTutor!A:D,2,FALSE)</f>
        <v>Ela Cross</v>
      </c>
    </row>
    <row r="310" spans="1:13" x14ac:dyDescent="0.2">
      <c r="A310" s="9" t="s">
        <v>108</v>
      </c>
      <c r="B310" s="9" t="s">
        <v>257</v>
      </c>
      <c r="C310" s="12">
        <v>0.93</v>
      </c>
      <c r="D310" s="12">
        <v>1.01</v>
      </c>
      <c r="E310" s="12">
        <v>0.99</v>
      </c>
      <c r="F310" s="12">
        <v>0.99</v>
      </c>
      <c r="G310" s="12">
        <v>0.96</v>
      </c>
      <c r="H310" s="9">
        <v>22</v>
      </c>
      <c r="I310" s="10">
        <v>0.90909090909090906</v>
      </c>
      <c r="J310" s="12">
        <v>1</v>
      </c>
      <c r="K310" t="str">
        <f>VLOOKUP(A310,MasterTutor!A:D,4,FALSE)</f>
        <v>Advanced</v>
      </c>
      <c r="L310" t="str">
        <f>VLOOKUP(A310,MasterTutor!A:D,3,FALSE)</f>
        <v>Professional</v>
      </c>
      <c r="M310" t="str">
        <f>VLOOKUP(A310,MasterTutor!A:D,2,FALSE)</f>
        <v>Ela Cross</v>
      </c>
    </row>
    <row r="311" spans="1:13" x14ac:dyDescent="0.2">
      <c r="A311" s="9" t="s">
        <v>108</v>
      </c>
      <c r="B311" s="9" t="s">
        <v>29</v>
      </c>
      <c r="C311" s="12">
        <v>1.0607</v>
      </c>
      <c r="D311" s="12">
        <v>1.0276000000000001</v>
      </c>
      <c r="E311" s="12">
        <v>0.99459459500000003</v>
      </c>
      <c r="F311" s="12">
        <v>1</v>
      </c>
      <c r="G311" s="12">
        <v>0.96</v>
      </c>
      <c r="H311" s="9">
        <v>22</v>
      </c>
      <c r="I311" s="10">
        <v>0.8</v>
      </c>
      <c r="J311" s="12">
        <f>I311</f>
        <v>0.8</v>
      </c>
      <c r="K311" t="str">
        <f>VLOOKUP(A311,MasterTutor!A:D,4,FALSE)</f>
        <v>Advanced</v>
      </c>
      <c r="L311" t="str">
        <f>VLOOKUP(A311,MasterTutor!A:D,3,FALSE)</f>
        <v>Professional</v>
      </c>
      <c r="M311" t="str">
        <f>VLOOKUP(A311,MasterTutor!A:D,2,FALSE)</f>
        <v>Ela Cross</v>
      </c>
    </row>
    <row r="312" spans="1:13" x14ac:dyDescent="0.2">
      <c r="A312" s="9" t="s">
        <v>108</v>
      </c>
      <c r="B312" s="9" t="s">
        <v>17</v>
      </c>
      <c r="C312" s="12">
        <v>0.26</v>
      </c>
      <c r="D312" s="12">
        <v>0.95</v>
      </c>
      <c r="E312" s="12">
        <v>1</v>
      </c>
      <c r="F312" s="12">
        <v>1</v>
      </c>
      <c r="G312" s="12">
        <v>0.86</v>
      </c>
      <c r="H312" s="9" t="e">
        <v>#N/A</v>
      </c>
      <c r="I312" s="10">
        <v>1</v>
      </c>
      <c r="J312" s="12">
        <f>I312</f>
        <v>1</v>
      </c>
      <c r="K312" t="str">
        <f>VLOOKUP(A312,MasterTutor!A:D,4,FALSE)</f>
        <v>Advanced</v>
      </c>
      <c r="L312" t="str">
        <f>VLOOKUP(A312,MasterTutor!A:D,3,FALSE)</f>
        <v>Professional</v>
      </c>
      <c r="M312" t="str">
        <f>VLOOKUP(A312,MasterTutor!A:D,2,FALSE)</f>
        <v>Ela Cross</v>
      </c>
    </row>
    <row r="313" spans="1:13" x14ac:dyDescent="0.2">
      <c r="A313" s="9" t="s">
        <v>108</v>
      </c>
      <c r="B313" s="9" t="s">
        <v>18</v>
      </c>
      <c r="C313" s="12">
        <v>0.6</v>
      </c>
      <c r="D313" s="12">
        <v>1.07</v>
      </c>
      <c r="E313" s="12">
        <v>0.94</v>
      </c>
      <c r="F313" s="12">
        <v>0.98</v>
      </c>
      <c r="G313" s="12">
        <v>0.88</v>
      </c>
      <c r="H313" s="9">
        <v>1</v>
      </c>
      <c r="I313" s="10">
        <v>1</v>
      </c>
      <c r="J313" s="12">
        <f>I313</f>
        <v>1</v>
      </c>
      <c r="K313" t="str">
        <f>VLOOKUP(A313,MasterTutor!A:D,4,FALSE)</f>
        <v>Advanced</v>
      </c>
      <c r="L313" t="str">
        <f>VLOOKUP(A313,MasterTutor!A:D,3,FALSE)</f>
        <v>Professional</v>
      </c>
      <c r="M313" t="str">
        <f>VLOOKUP(A313,MasterTutor!A:D,2,FALSE)</f>
        <v>Ela Cross</v>
      </c>
    </row>
    <row r="314" spans="1:13" x14ac:dyDescent="0.2">
      <c r="A314" s="9" t="s">
        <v>108</v>
      </c>
      <c r="B314" s="9" t="s">
        <v>20</v>
      </c>
      <c r="C314" s="12">
        <v>0.78</v>
      </c>
      <c r="D314" s="12">
        <v>1.1399999999999999</v>
      </c>
      <c r="E314" s="12">
        <v>0.97</v>
      </c>
      <c r="F314" s="12">
        <v>0.92</v>
      </c>
      <c r="G314" s="12">
        <v>0.92</v>
      </c>
      <c r="H314" s="9">
        <v>1</v>
      </c>
      <c r="I314" s="10">
        <v>1</v>
      </c>
      <c r="J314" s="12">
        <f>I314</f>
        <v>1</v>
      </c>
      <c r="K314" t="str">
        <f>VLOOKUP(A314,MasterTutor!A:D,4,FALSE)</f>
        <v>Advanced</v>
      </c>
      <c r="L314" t="str">
        <f>VLOOKUP(A314,MasterTutor!A:D,3,FALSE)</f>
        <v>Professional</v>
      </c>
      <c r="M314" t="str">
        <f>VLOOKUP(A314,MasterTutor!A:D,2,FALSE)</f>
        <v>Ela Cross</v>
      </c>
    </row>
    <row r="315" spans="1:13" x14ac:dyDescent="0.2">
      <c r="A315" s="9" t="s">
        <v>108</v>
      </c>
      <c r="B315" s="9" t="s">
        <v>21</v>
      </c>
      <c r="C315" s="12">
        <v>0.74</v>
      </c>
      <c r="D315" s="12">
        <v>1.1599999999999999</v>
      </c>
      <c r="E315" s="12">
        <v>1</v>
      </c>
      <c r="F315" s="12">
        <v>1</v>
      </c>
      <c r="G315" s="12">
        <v>1</v>
      </c>
      <c r="H315" s="9">
        <v>5</v>
      </c>
      <c r="I315" s="10" t="s">
        <v>40</v>
      </c>
      <c r="J315" s="12">
        <v>0</v>
      </c>
      <c r="K315" t="str">
        <f>VLOOKUP(A315,MasterTutor!A:D,4,FALSE)</f>
        <v>Advanced</v>
      </c>
      <c r="L315" t="str">
        <f>VLOOKUP(A315,MasterTutor!A:D,3,FALSE)</f>
        <v>Professional</v>
      </c>
      <c r="M315" t="str">
        <f>VLOOKUP(A315,MasterTutor!A:D,2,FALSE)</f>
        <v>Ela Cross</v>
      </c>
    </row>
    <row r="316" spans="1:13" x14ac:dyDescent="0.2">
      <c r="A316" s="9" t="s">
        <v>108</v>
      </c>
      <c r="B316" s="9" t="s">
        <v>22</v>
      </c>
      <c r="C316" s="12">
        <v>0.85</v>
      </c>
      <c r="D316" s="12">
        <v>1.1499999999999999</v>
      </c>
      <c r="E316" s="12">
        <v>0.99</v>
      </c>
      <c r="F316" s="12">
        <v>0.99</v>
      </c>
      <c r="G316" s="12">
        <v>0.94</v>
      </c>
      <c r="H316" s="9">
        <v>10</v>
      </c>
      <c r="I316" s="10" t="s">
        <v>109</v>
      </c>
      <c r="J316" s="12">
        <v>1</v>
      </c>
      <c r="K316" t="str">
        <f>VLOOKUP(A316,MasterTutor!A:D,4,FALSE)</f>
        <v>Advanced</v>
      </c>
      <c r="L316" t="str">
        <f>VLOOKUP(A316,MasterTutor!A:D,3,FALSE)</f>
        <v>Professional</v>
      </c>
      <c r="M316" t="str">
        <f>VLOOKUP(A316,MasterTutor!A:D,2,FALSE)</f>
        <v>Ela Cross</v>
      </c>
    </row>
    <row r="317" spans="1:13" x14ac:dyDescent="0.2">
      <c r="A317" s="9" t="s">
        <v>110</v>
      </c>
      <c r="B317" s="9" t="s">
        <v>16</v>
      </c>
      <c r="C317" s="12">
        <v>0</v>
      </c>
      <c r="D317" s="12">
        <v>0</v>
      </c>
      <c r="E317" s="12">
        <v>0</v>
      </c>
      <c r="F317" s="12">
        <v>0</v>
      </c>
      <c r="G317" s="12">
        <v>0</v>
      </c>
      <c r="H317" s="9">
        <v>0</v>
      </c>
      <c r="I317" s="13"/>
      <c r="J317" s="9"/>
      <c r="K317" t="e">
        <f>VLOOKUP(A317,MasterTutor!A:D,4,FALSE)</f>
        <v>#N/A</v>
      </c>
      <c r="L317" t="e">
        <f>VLOOKUP(A317,MasterTutor!A:D,3,FALSE)</f>
        <v>#N/A</v>
      </c>
      <c r="M317" t="e">
        <f>VLOOKUP(A317,MasterTutor!A:D,2,FALSE)</f>
        <v>#N/A</v>
      </c>
    </row>
    <row r="318" spans="1:13" x14ac:dyDescent="0.2">
      <c r="A318" s="9" t="s">
        <v>111</v>
      </c>
      <c r="B318" s="9" t="s">
        <v>14</v>
      </c>
      <c r="C318" s="12">
        <v>0.92079999999999995</v>
      </c>
      <c r="D318" s="12">
        <v>1.1298999999999999</v>
      </c>
      <c r="E318" s="12">
        <v>1</v>
      </c>
      <c r="F318" s="12">
        <v>0.96250000000000002</v>
      </c>
      <c r="G318" s="12">
        <v>0.77777777777777701</v>
      </c>
      <c r="H318" s="9">
        <v>14</v>
      </c>
      <c r="I318" s="10" t="s">
        <v>112</v>
      </c>
      <c r="J318" s="12">
        <v>0.8</v>
      </c>
      <c r="K318" t="e">
        <f>VLOOKUP(A318,MasterTutor!A:D,4,FALSE)</f>
        <v>#N/A</v>
      </c>
      <c r="L318" t="e">
        <f>VLOOKUP(A318,MasterTutor!A:D,3,FALSE)</f>
        <v>#N/A</v>
      </c>
      <c r="M318" t="e">
        <f>VLOOKUP(A318,MasterTutor!A:D,2,FALSE)</f>
        <v>#N/A</v>
      </c>
    </row>
    <row r="319" spans="1:13" x14ac:dyDescent="0.2">
      <c r="A319" s="9" t="s">
        <v>111</v>
      </c>
      <c r="B319" s="9" t="s">
        <v>16</v>
      </c>
      <c r="C319" s="12">
        <v>1.06</v>
      </c>
      <c r="D319" s="12">
        <v>1.1200000000000001</v>
      </c>
      <c r="E319" s="12">
        <v>0.99</v>
      </c>
      <c r="F319" s="12">
        <v>0.97</v>
      </c>
      <c r="G319" s="12">
        <v>0.93</v>
      </c>
      <c r="H319" s="9">
        <v>10</v>
      </c>
      <c r="I319" s="13">
        <v>45972</v>
      </c>
      <c r="J319" s="12">
        <v>1</v>
      </c>
      <c r="K319" t="e">
        <f>VLOOKUP(A319,MasterTutor!A:D,4,FALSE)</f>
        <v>#N/A</v>
      </c>
      <c r="L319" t="e">
        <f>VLOOKUP(A319,MasterTutor!A:D,3,FALSE)</f>
        <v>#N/A</v>
      </c>
      <c r="M319" t="e">
        <f>VLOOKUP(A319,MasterTutor!A:D,2,FALSE)</f>
        <v>#N/A</v>
      </c>
    </row>
    <row r="320" spans="1:13" x14ac:dyDescent="0.2">
      <c r="A320" s="9" t="s">
        <v>111</v>
      </c>
      <c r="B320" s="9" t="s">
        <v>22</v>
      </c>
      <c r="C320" s="12">
        <v>0.32</v>
      </c>
      <c r="D320" s="12">
        <v>0.82</v>
      </c>
      <c r="E320" s="12">
        <v>1</v>
      </c>
      <c r="F320" s="12">
        <v>0.92</v>
      </c>
      <c r="G320" s="12">
        <v>0</v>
      </c>
      <c r="H320" s="9">
        <v>3</v>
      </c>
      <c r="I320" s="10" t="s">
        <v>113</v>
      </c>
      <c r="J320" s="12">
        <v>0.21</v>
      </c>
      <c r="K320" t="e">
        <f>VLOOKUP(A320,MasterTutor!A:D,4,FALSE)</f>
        <v>#N/A</v>
      </c>
      <c r="L320" t="e">
        <f>VLOOKUP(A320,MasterTutor!A:D,3,FALSE)</f>
        <v>#N/A</v>
      </c>
      <c r="M320" t="e">
        <f>VLOOKUP(A320,MasterTutor!A:D,2,FALSE)</f>
        <v>#N/A</v>
      </c>
    </row>
    <row r="321" spans="1:13" x14ac:dyDescent="0.2">
      <c r="A321" s="9" t="s">
        <v>114</v>
      </c>
      <c r="B321" s="9" t="s">
        <v>14</v>
      </c>
      <c r="C321" s="12">
        <v>0.97499999999999998</v>
      </c>
      <c r="D321" s="12">
        <v>0.9375</v>
      </c>
      <c r="E321" s="12">
        <v>1</v>
      </c>
      <c r="F321" s="12">
        <v>1</v>
      </c>
      <c r="G321" s="12">
        <v>0.60714285714285698</v>
      </c>
      <c r="H321" s="9">
        <v>11</v>
      </c>
      <c r="I321" s="10" t="s">
        <v>28</v>
      </c>
      <c r="J321" s="12">
        <v>0.67</v>
      </c>
      <c r="K321" t="str">
        <f>VLOOKUP(A321,MasterTutor!A:D,4,FALSE)</f>
        <v>Advanced</v>
      </c>
      <c r="L321" t="str">
        <f>VLOOKUP(A321,MasterTutor!A:D,3,FALSE)</f>
        <v>Professional</v>
      </c>
      <c r="M321" t="str">
        <f>VLOOKUP(A321,MasterTutor!A:D,2,FALSE)</f>
        <v>Annelies de Groot</v>
      </c>
    </row>
    <row r="322" spans="1:13" x14ac:dyDescent="0.2">
      <c r="A322" s="9" t="s">
        <v>114</v>
      </c>
      <c r="B322" s="9" t="s">
        <v>14</v>
      </c>
      <c r="C322" s="12">
        <v>0.97499999999999998</v>
      </c>
      <c r="D322" s="12">
        <v>0.9375</v>
      </c>
      <c r="E322" s="12">
        <v>1</v>
      </c>
      <c r="F322" s="12">
        <v>1</v>
      </c>
      <c r="G322" s="12">
        <v>0.60714285714285698</v>
      </c>
      <c r="H322" s="9">
        <v>11</v>
      </c>
      <c r="I322" s="10" t="s">
        <v>28</v>
      </c>
      <c r="J322" s="1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9" t="s">
        <v>114</v>
      </c>
      <c r="B323" s="9" t="s">
        <v>16</v>
      </c>
      <c r="C323" s="12">
        <v>1.18</v>
      </c>
      <c r="D323" s="12">
        <v>1.07</v>
      </c>
      <c r="E323" s="12">
        <v>0.98</v>
      </c>
      <c r="F323" s="12">
        <v>1</v>
      </c>
      <c r="G323" s="12">
        <v>0.96</v>
      </c>
      <c r="H323" s="9">
        <v>14</v>
      </c>
      <c r="I323" s="13">
        <v>45814</v>
      </c>
      <c r="J323" s="12">
        <v>1</v>
      </c>
      <c r="K323" t="str">
        <f>VLOOKUP(A323,MasterTutor!A:D,4,FALSE)</f>
        <v>Advanced</v>
      </c>
      <c r="L323" t="str">
        <f>VLOOKUP(A323,MasterTutor!A:D,3,FALSE)</f>
        <v>Professional</v>
      </c>
      <c r="M323" t="str">
        <f>VLOOKUP(A323,MasterTutor!A:D,2,FALSE)</f>
        <v>Annelies de Groot</v>
      </c>
    </row>
    <row r="324" spans="1:13" x14ac:dyDescent="0.2">
      <c r="A324" s="9" t="s">
        <v>114</v>
      </c>
      <c r="B324" s="9" t="s">
        <v>257</v>
      </c>
      <c r="C324" s="12">
        <v>0.91</v>
      </c>
      <c r="D324" s="12">
        <v>0.94</v>
      </c>
      <c r="E324" s="12">
        <v>1</v>
      </c>
      <c r="F324" s="12">
        <v>1</v>
      </c>
      <c r="G324" s="12">
        <v>0.83</v>
      </c>
      <c r="H324" s="9">
        <v>4</v>
      </c>
      <c r="I324" s="10">
        <v>1</v>
      </c>
      <c r="J324" s="12">
        <v>1</v>
      </c>
      <c r="K324" t="str">
        <f>VLOOKUP(A324,MasterTutor!A:D,4,FALSE)</f>
        <v>Advanced</v>
      </c>
      <c r="L324" t="str">
        <f>VLOOKUP(A324,MasterTutor!A:D,3,FALSE)</f>
        <v>Professional</v>
      </c>
      <c r="M324" t="str">
        <f>VLOOKUP(A324,MasterTutor!A:D,2,FALSE)</f>
        <v>Annelies de Groot</v>
      </c>
    </row>
    <row r="325" spans="1:13" x14ac:dyDescent="0.2">
      <c r="A325" s="9" t="s">
        <v>114</v>
      </c>
      <c r="B325" s="9" t="s">
        <v>29</v>
      </c>
      <c r="C325" s="12">
        <v>0.98329999999999995</v>
      </c>
      <c r="D325" s="12">
        <v>1.0246999999999999</v>
      </c>
      <c r="E325" s="12">
        <v>1</v>
      </c>
      <c r="F325" s="12">
        <v>1</v>
      </c>
      <c r="G325" s="12">
        <v>0.5</v>
      </c>
      <c r="H325" s="9">
        <v>15</v>
      </c>
      <c r="I325" s="10">
        <v>0.77777777777777779</v>
      </c>
      <c r="J325" s="12">
        <f>I325</f>
        <v>0.77777777777777779</v>
      </c>
      <c r="K325" t="str">
        <f>VLOOKUP(A325,MasterTutor!A:D,4,FALSE)</f>
        <v>Advanced</v>
      </c>
      <c r="L325" t="str">
        <f>VLOOKUP(A325,MasterTutor!A:D,3,FALSE)</f>
        <v>Professional</v>
      </c>
      <c r="M325" t="str">
        <f>VLOOKUP(A325,MasterTutor!A:D,2,FALSE)</f>
        <v>Annelies de Groot</v>
      </c>
    </row>
    <row r="326" spans="1:13" x14ac:dyDescent="0.2">
      <c r="A326" s="9" t="s">
        <v>114</v>
      </c>
      <c r="B326" s="9" t="s">
        <v>17</v>
      </c>
      <c r="C326" s="12">
        <v>0.77</v>
      </c>
      <c r="D326" s="12">
        <v>1.1100000000000001</v>
      </c>
      <c r="E326" s="12">
        <v>1</v>
      </c>
      <c r="F326" s="12">
        <v>0.74</v>
      </c>
      <c r="G326" s="12">
        <v>0.75</v>
      </c>
      <c r="H326" s="9">
        <v>3</v>
      </c>
      <c r="I326" s="10" t="s">
        <v>35</v>
      </c>
      <c r="J326" s="12">
        <v>0.75</v>
      </c>
      <c r="K326" t="str">
        <f>VLOOKUP(A326,MasterTutor!A:D,4,FALSE)</f>
        <v>Advanced</v>
      </c>
      <c r="L326" t="str">
        <f>VLOOKUP(A326,MasterTutor!A:D,3,FALSE)</f>
        <v>Professional</v>
      </c>
      <c r="M326" t="str">
        <f>VLOOKUP(A326,MasterTutor!A:D,2,FALSE)</f>
        <v>Annelies de Groot</v>
      </c>
    </row>
    <row r="327" spans="1:13" x14ac:dyDescent="0.2">
      <c r="A327" s="9" t="s">
        <v>114</v>
      </c>
      <c r="B327" s="9" t="s">
        <v>18</v>
      </c>
      <c r="C327" s="12">
        <v>0.56999999999999995</v>
      </c>
      <c r="D327" s="12">
        <v>1.01</v>
      </c>
      <c r="E327" s="12">
        <v>1</v>
      </c>
      <c r="F327" s="12">
        <v>1</v>
      </c>
      <c r="G327" s="12">
        <v>0.39</v>
      </c>
      <c r="H327" s="9">
        <v>4</v>
      </c>
      <c r="I327" s="10" t="s">
        <v>19</v>
      </c>
      <c r="J327" s="12">
        <v>0.67</v>
      </c>
      <c r="K327" t="str">
        <f>VLOOKUP(A327,MasterTutor!A:D,4,FALSE)</f>
        <v>Advanced</v>
      </c>
      <c r="L327" t="str">
        <f>VLOOKUP(A327,MasterTutor!A:D,3,FALSE)</f>
        <v>Professional</v>
      </c>
      <c r="M327" t="str">
        <f>VLOOKUP(A327,MasterTutor!A:D,2,FALSE)</f>
        <v>Annelies de Groot</v>
      </c>
    </row>
    <row r="328" spans="1:13" x14ac:dyDescent="0.2">
      <c r="A328" s="9" t="s">
        <v>114</v>
      </c>
      <c r="B328" s="9" t="s">
        <v>20</v>
      </c>
      <c r="C328" s="12">
        <v>0.83</v>
      </c>
      <c r="D328" s="12">
        <v>1.0900000000000001</v>
      </c>
      <c r="E328" s="12">
        <v>1</v>
      </c>
      <c r="F328" s="12">
        <v>0.98</v>
      </c>
      <c r="G328" s="12">
        <v>0.46</v>
      </c>
      <c r="H328" s="9">
        <v>7</v>
      </c>
      <c r="I328" s="10" t="s">
        <v>115</v>
      </c>
      <c r="J328" s="12">
        <v>0.4</v>
      </c>
      <c r="K328" t="str">
        <f>VLOOKUP(A328,MasterTutor!A:D,4,FALSE)</f>
        <v>Advanced</v>
      </c>
      <c r="L328" t="str">
        <f>VLOOKUP(A328,MasterTutor!A:D,3,FALSE)</f>
        <v>Professional</v>
      </c>
      <c r="M328" t="str">
        <f>VLOOKUP(A328,MasterTutor!A:D,2,FALSE)</f>
        <v>Annelies de Groot</v>
      </c>
    </row>
    <row r="329" spans="1:13" x14ac:dyDescent="0.2">
      <c r="A329" s="9" t="s">
        <v>114</v>
      </c>
      <c r="B329" s="9" t="s">
        <v>21</v>
      </c>
      <c r="C329" s="12">
        <v>0.82</v>
      </c>
      <c r="D329" s="12">
        <v>1.1100000000000001</v>
      </c>
      <c r="E329" s="12">
        <v>0.99</v>
      </c>
      <c r="F329" s="12">
        <v>1</v>
      </c>
      <c r="G329" s="12">
        <v>0</v>
      </c>
      <c r="H329" s="9">
        <v>3</v>
      </c>
      <c r="I329" s="10" t="s">
        <v>41</v>
      </c>
      <c r="J329" s="12">
        <v>0.83</v>
      </c>
      <c r="K329" t="str">
        <f>VLOOKUP(A329,MasterTutor!A:D,4,FALSE)</f>
        <v>Advanced</v>
      </c>
      <c r="L329" t="str">
        <f>VLOOKUP(A329,MasterTutor!A:D,3,FALSE)</f>
        <v>Professional</v>
      </c>
      <c r="M329" t="str">
        <f>VLOOKUP(A329,MasterTutor!A:D,2,FALSE)</f>
        <v>Annelies de Groot</v>
      </c>
    </row>
    <row r="330" spans="1:13" x14ac:dyDescent="0.2">
      <c r="A330" s="9" t="s">
        <v>114</v>
      </c>
      <c r="B330" s="9" t="s">
        <v>22</v>
      </c>
      <c r="C330" s="12">
        <v>1.04</v>
      </c>
      <c r="D330" s="12">
        <v>1.17</v>
      </c>
      <c r="E330" s="12">
        <v>1</v>
      </c>
      <c r="F330" s="12">
        <v>0.94</v>
      </c>
      <c r="G330" s="12">
        <v>0.84</v>
      </c>
      <c r="H330" s="9">
        <v>8</v>
      </c>
      <c r="I330" s="10" t="s">
        <v>28</v>
      </c>
      <c r="J330" s="12">
        <v>0.67</v>
      </c>
      <c r="K330" t="str">
        <f>VLOOKUP(A330,MasterTutor!A:D,4,FALSE)</f>
        <v>Advanced</v>
      </c>
      <c r="L330" t="str">
        <f>VLOOKUP(A330,MasterTutor!A:D,3,FALSE)</f>
        <v>Professional</v>
      </c>
      <c r="M330" t="str">
        <f>VLOOKUP(A330,MasterTutor!A:D,2,FALSE)</f>
        <v>Annelies de Groot</v>
      </c>
    </row>
    <row r="331" spans="1:13" x14ac:dyDescent="0.2">
      <c r="A331" s="9" t="s">
        <v>116</v>
      </c>
      <c r="B331" s="9" t="s">
        <v>14</v>
      </c>
      <c r="C331" s="12">
        <v>0.75</v>
      </c>
      <c r="D331" s="12">
        <v>0.99009999999999998</v>
      </c>
      <c r="E331" s="12">
        <v>0.94318181818181801</v>
      </c>
      <c r="F331" s="12">
        <v>0.45614035087719201</v>
      </c>
      <c r="G331" s="12">
        <v>0.76923076923076905</v>
      </c>
      <c r="H331" s="9">
        <v>10</v>
      </c>
      <c r="I331" s="10" t="s">
        <v>106</v>
      </c>
      <c r="J331" s="12">
        <v>0.4</v>
      </c>
      <c r="K331" t="str">
        <f>VLOOKUP(A331,MasterTutor!A:D,4,FALSE)</f>
        <v>Advanced</v>
      </c>
      <c r="L331" t="str">
        <f>VLOOKUP(A331,MasterTutor!A:D,3,FALSE)</f>
        <v>Professional</v>
      </c>
      <c r="M331" t="str">
        <f>VLOOKUP(A331,MasterTutor!A:D,2,FALSE)</f>
        <v>Ian Plamondon</v>
      </c>
    </row>
    <row r="332" spans="1:13" x14ac:dyDescent="0.2">
      <c r="A332" s="9" t="s">
        <v>116</v>
      </c>
      <c r="B332" s="9" t="s">
        <v>16</v>
      </c>
      <c r="C332" s="12">
        <v>0.89</v>
      </c>
      <c r="D332" s="12">
        <v>0.95</v>
      </c>
      <c r="E332" s="12">
        <v>0.86</v>
      </c>
      <c r="F332" s="12">
        <v>0.92</v>
      </c>
      <c r="G332" s="12">
        <v>0.67</v>
      </c>
      <c r="H332" s="9">
        <v>9</v>
      </c>
      <c r="I332" s="13" t="s">
        <v>40</v>
      </c>
      <c r="J332" s="12">
        <v>0</v>
      </c>
      <c r="K332" t="str">
        <f>VLOOKUP(A332,MasterTutor!A:D,4,FALSE)</f>
        <v>Advanced</v>
      </c>
      <c r="L332" t="str">
        <f>VLOOKUP(A332,MasterTutor!A:D,3,FALSE)</f>
        <v>Professional</v>
      </c>
      <c r="M332" t="str">
        <f>VLOOKUP(A332,MasterTutor!A:D,2,FALSE)</f>
        <v>Ian Plamondon</v>
      </c>
    </row>
    <row r="333" spans="1:13" x14ac:dyDescent="0.2">
      <c r="A333" s="9" t="s">
        <v>116</v>
      </c>
      <c r="B333" s="9" t="s">
        <v>257</v>
      </c>
      <c r="C333" s="12">
        <v>0.55000000000000004</v>
      </c>
      <c r="D333" s="12">
        <v>0.79</v>
      </c>
      <c r="E333" s="12">
        <v>0.93</v>
      </c>
      <c r="F333" s="12">
        <v>0.54</v>
      </c>
      <c r="G333" s="12">
        <v>0.79</v>
      </c>
      <c r="H333" s="9">
        <v>10</v>
      </c>
      <c r="I333" s="33" t="s">
        <v>118</v>
      </c>
      <c r="J333" s="12">
        <v>0.09</v>
      </c>
      <c r="K333" t="str">
        <f>VLOOKUP(A333,MasterTutor!A:D,4,FALSE)</f>
        <v>Advanced</v>
      </c>
      <c r="L333" t="str">
        <f>VLOOKUP(A333,MasterTutor!A:D,3,FALSE)</f>
        <v>Professional</v>
      </c>
      <c r="M333" t="str">
        <f>VLOOKUP(A333,MasterTutor!A:D,2,FALSE)</f>
        <v>Ian Plamondon</v>
      </c>
    </row>
    <row r="334" spans="1:13" x14ac:dyDescent="0.2">
      <c r="A334" s="9" t="s">
        <v>116</v>
      </c>
      <c r="B334" s="9" t="s">
        <v>29</v>
      </c>
      <c r="C334" s="12">
        <v>0.92920000000000003</v>
      </c>
      <c r="D334" s="12">
        <v>0.99670000000000003</v>
      </c>
      <c r="E334" s="12">
        <v>0.92372881399999995</v>
      </c>
      <c r="F334" s="12">
        <v>0.986486486</v>
      </c>
      <c r="G334" s="12">
        <v>0.54545454500000001</v>
      </c>
      <c r="H334" s="9">
        <v>16</v>
      </c>
      <c r="I334" s="10" t="s">
        <v>119</v>
      </c>
      <c r="J334" s="12">
        <v>0</v>
      </c>
      <c r="K334" t="str">
        <f>VLOOKUP(A334,MasterTutor!A:D,4,FALSE)</f>
        <v>Advanced</v>
      </c>
      <c r="L334" t="str">
        <f>VLOOKUP(A334,MasterTutor!A:D,3,FALSE)</f>
        <v>Professional</v>
      </c>
      <c r="M334" t="str">
        <f>VLOOKUP(A334,MasterTutor!A:D,2,FALSE)</f>
        <v>Ian Plamondon</v>
      </c>
    </row>
    <row r="335" spans="1:13" x14ac:dyDescent="0.2">
      <c r="A335" s="9" t="s">
        <v>116</v>
      </c>
      <c r="B335" s="9" t="s">
        <v>17</v>
      </c>
      <c r="C335" s="12">
        <v>0.78</v>
      </c>
      <c r="D335" s="12">
        <v>1</v>
      </c>
      <c r="E335" s="12">
        <v>0.83</v>
      </c>
      <c r="F335" s="12">
        <v>0.98</v>
      </c>
      <c r="G335" s="12">
        <v>0.73</v>
      </c>
      <c r="H335" s="9">
        <v>2</v>
      </c>
      <c r="I335" s="10" t="s">
        <v>90</v>
      </c>
      <c r="J335" s="12">
        <v>0.6</v>
      </c>
      <c r="K335" t="str">
        <f>VLOOKUP(A335,MasterTutor!A:D,4,FALSE)</f>
        <v>Advanced</v>
      </c>
      <c r="L335" t="str">
        <f>VLOOKUP(A335,MasterTutor!A:D,3,FALSE)</f>
        <v>Professional</v>
      </c>
      <c r="M335" t="str">
        <f>VLOOKUP(A335,MasterTutor!A:D,2,FALSE)</f>
        <v>Ian Plamondon</v>
      </c>
    </row>
    <row r="336" spans="1:13" x14ac:dyDescent="0.2">
      <c r="A336" s="9" t="s">
        <v>116</v>
      </c>
      <c r="B336" s="9" t="s">
        <v>18</v>
      </c>
      <c r="C336" s="12">
        <v>0.72</v>
      </c>
      <c r="D336" s="12">
        <v>1.03</v>
      </c>
      <c r="E336" s="12">
        <v>0.96</v>
      </c>
      <c r="F336" s="12">
        <v>0.98</v>
      </c>
      <c r="G336" s="12">
        <v>0.53</v>
      </c>
      <c r="H336" s="9">
        <v>3</v>
      </c>
      <c r="I336" s="10" t="s">
        <v>117</v>
      </c>
      <c r="J336" s="12">
        <v>0.56999999999999995</v>
      </c>
      <c r="K336" t="str">
        <f>VLOOKUP(A336,MasterTutor!A:D,4,FALSE)</f>
        <v>Advanced</v>
      </c>
      <c r="L336" t="str">
        <f>VLOOKUP(A336,MasterTutor!A:D,3,FALSE)</f>
        <v>Professional</v>
      </c>
      <c r="M336" t="str">
        <f>VLOOKUP(A336,MasterTutor!A:D,2,FALSE)</f>
        <v>Ian Plamondon</v>
      </c>
    </row>
    <row r="337" spans="1:13" x14ac:dyDescent="0.2">
      <c r="A337" s="9" t="s">
        <v>116</v>
      </c>
      <c r="B337" s="9" t="s">
        <v>20</v>
      </c>
      <c r="C337" s="12">
        <v>0.74</v>
      </c>
      <c r="D337" s="12">
        <v>1.02</v>
      </c>
      <c r="E337" s="12">
        <v>0.93</v>
      </c>
      <c r="F337" s="12">
        <v>0.92</v>
      </c>
      <c r="G337" s="12">
        <v>0.5</v>
      </c>
      <c r="H337" s="9">
        <v>6</v>
      </c>
      <c r="J337" s="9"/>
      <c r="K337" t="str">
        <f>VLOOKUP(A337,MasterTutor!A:D,4,FALSE)</f>
        <v>Advanced</v>
      </c>
      <c r="L337" t="str">
        <f>VLOOKUP(A337,MasterTutor!A:D,3,FALSE)</f>
        <v>Professional</v>
      </c>
      <c r="M337" t="str">
        <f>VLOOKUP(A337,MasterTutor!A:D,2,FALSE)</f>
        <v>Ian Plamondon</v>
      </c>
    </row>
    <row r="338" spans="1:13" x14ac:dyDescent="0.2">
      <c r="A338" s="9" t="s">
        <v>116</v>
      </c>
      <c r="B338" s="9" t="s">
        <v>21</v>
      </c>
      <c r="C338" s="12">
        <v>0.62</v>
      </c>
      <c r="D338" s="12">
        <v>0.97</v>
      </c>
      <c r="E338" s="12">
        <v>0.82</v>
      </c>
      <c r="F338" s="12">
        <v>0.96</v>
      </c>
      <c r="G338" s="12">
        <v>0.94</v>
      </c>
      <c r="H338" s="9">
        <v>4</v>
      </c>
      <c r="I338" s="11"/>
      <c r="J338" s="9"/>
      <c r="K338" t="str">
        <f>VLOOKUP(A338,MasterTutor!A:D,4,FALSE)</f>
        <v>Advanced</v>
      </c>
      <c r="L338" t="str">
        <f>VLOOKUP(A338,MasterTutor!A:D,3,FALSE)</f>
        <v>Professional</v>
      </c>
      <c r="M338" t="str">
        <f>VLOOKUP(A338,MasterTutor!A:D,2,FALSE)</f>
        <v>Ian Plamondon</v>
      </c>
    </row>
    <row r="339" spans="1:13" x14ac:dyDescent="0.2">
      <c r="A339" s="9" t="s">
        <v>116</v>
      </c>
      <c r="B339" s="9" t="s">
        <v>22</v>
      </c>
      <c r="C339" s="12">
        <v>0.78</v>
      </c>
      <c r="D339" s="12">
        <v>1.1100000000000001</v>
      </c>
      <c r="E339" s="12">
        <v>0.88</v>
      </c>
      <c r="F339" s="12">
        <v>0.85</v>
      </c>
      <c r="G339" s="12">
        <v>0.69</v>
      </c>
      <c r="H339" s="9">
        <v>1</v>
      </c>
      <c r="I339" s="11"/>
      <c r="J339" s="9"/>
      <c r="K339" t="str">
        <f>VLOOKUP(A339,MasterTutor!A:D,4,FALSE)</f>
        <v>Advanced</v>
      </c>
      <c r="L339" t="str">
        <f>VLOOKUP(A339,MasterTutor!A:D,3,FALSE)</f>
        <v>Professional</v>
      </c>
      <c r="M339" t="str">
        <f>VLOOKUP(A339,MasterTutor!A:D,2,FALSE)</f>
        <v>Ian Plamondon</v>
      </c>
    </row>
    <row r="340" spans="1:13" x14ac:dyDescent="0.2">
      <c r="A340" s="9" t="s">
        <v>120</v>
      </c>
      <c r="B340" s="9" t="s">
        <v>14</v>
      </c>
      <c r="C340" s="12">
        <v>0</v>
      </c>
      <c r="D340" s="12">
        <v>0</v>
      </c>
      <c r="E340" s="12">
        <v>0</v>
      </c>
      <c r="F340" s="12">
        <v>0</v>
      </c>
      <c r="G340" s="12">
        <v>0</v>
      </c>
      <c r="H340" s="9">
        <v>0</v>
      </c>
      <c r="I340" s="10"/>
      <c r="J340" s="12"/>
      <c r="K340" t="e">
        <f>VLOOKUP(A340,MasterTutor!A:D,4,FALSE)</f>
        <v>#N/A</v>
      </c>
      <c r="L340" t="e">
        <f>VLOOKUP(A340,MasterTutor!A:D,3,FALSE)</f>
        <v>#N/A</v>
      </c>
      <c r="M340" t="e">
        <f>VLOOKUP(A340,MasterTutor!A:D,2,FALSE)</f>
        <v>#N/A</v>
      </c>
    </row>
    <row r="341" spans="1:13" x14ac:dyDescent="0.2">
      <c r="A341" s="9" t="s">
        <v>120</v>
      </c>
      <c r="B341" s="9" t="s">
        <v>14</v>
      </c>
      <c r="C341" s="12">
        <v>0</v>
      </c>
      <c r="D341" s="12">
        <v>0</v>
      </c>
      <c r="E341" s="12">
        <v>0</v>
      </c>
      <c r="F341" s="12">
        <v>0</v>
      </c>
      <c r="G341" s="12">
        <v>0</v>
      </c>
      <c r="H341" s="9">
        <v>0</v>
      </c>
      <c r="J341" s="9"/>
      <c r="K341" t="e">
        <f>VLOOKUP(A341,MasterTutor!A:D,4,FALSE)</f>
        <v>#N/A</v>
      </c>
      <c r="L341" t="e">
        <f>VLOOKUP(A341,MasterTutor!A:D,3,FALSE)</f>
        <v>#N/A</v>
      </c>
      <c r="M341" t="e">
        <f>VLOOKUP(A341,MasterTutor!A:D,2,FALSE)</f>
        <v>#N/A</v>
      </c>
    </row>
    <row r="342" spans="1:13" x14ac:dyDescent="0.2">
      <c r="A342" s="9" t="s">
        <v>120</v>
      </c>
      <c r="B342" s="9" t="s">
        <v>16</v>
      </c>
      <c r="C342" s="12">
        <v>0</v>
      </c>
      <c r="D342" s="12">
        <v>0</v>
      </c>
      <c r="E342" s="12">
        <v>0</v>
      </c>
      <c r="F342" s="12">
        <v>0</v>
      </c>
      <c r="G342" s="12">
        <v>0</v>
      </c>
      <c r="H342" s="9">
        <v>0</v>
      </c>
      <c r="I342" s="13"/>
      <c r="J342" s="9"/>
      <c r="K342" t="e">
        <f>VLOOKUP(A342,MasterTutor!A:D,4,FALSE)</f>
        <v>#N/A</v>
      </c>
      <c r="L342" t="e">
        <f>VLOOKUP(A342,MasterTutor!A:D,3,FALSE)</f>
        <v>#N/A</v>
      </c>
      <c r="M342" t="e">
        <f>VLOOKUP(A342,MasterTutor!A:D,2,FALSE)</f>
        <v>#N/A</v>
      </c>
    </row>
    <row r="343" spans="1:13" x14ac:dyDescent="0.2">
      <c r="A343" s="9" t="s">
        <v>120</v>
      </c>
      <c r="B343" s="9" t="s">
        <v>17</v>
      </c>
      <c r="C343" s="12">
        <v>0.42</v>
      </c>
      <c r="D343" s="12">
        <v>1.04</v>
      </c>
      <c r="E343" s="12">
        <v>1</v>
      </c>
      <c r="F343" s="12">
        <v>1</v>
      </c>
      <c r="G343" s="12">
        <v>1</v>
      </c>
      <c r="H343" s="9" t="e">
        <v>#N/A</v>
      </c>
      <c r="I343" s="10">
        <v>1</v>
      </c>
      <c r="J343" s="12">
        <f>I343</f>
        <v>1</v>
      </c>
      <c r="K343" t="e">
        <f>VLOOKUP(A343,MasterTutor!A:D,4,FALSE)</f>
        <v>#N/A</v>
      </c>
      <c r="L343" t="e">
        <f>VLOOKUP(A343,MasterTutor!A:D,3,FALSE)</f>
        <v>#N/A</v>
      </c>
      <c r="M343" t="e">
        <f>VLOOKUP(A343,MasterTutor!A:D,2,FALSE)</f>
        <v>#N/A</v>
      </c>
    </row>
    <row r="344" spans="1:13" x14ac:dyDescent="0.2">
      <c r="A344" s="9" t="s">
        <v>120</v>
      </c>
      <c r="B344" s="9" t="s">
        <v>18</v>
      </c>
      <c r="C344" s="12">
        <v>0.35</v>
      </c>
      <c r="D344" s="12">
        <v>1.2</v>
      </c>
      <c r="E344" s="12">
        <v>1</v>
      </c>
      <c r="F344" s="12">
        <v>1</v>
      </c>
      <c r="G344" s="12">
        <v>1</v>
      </c>
      <c r="H344" s="9">
        <v>1</v>
      </c>
      <c r="I344" s="10">
        <v>0</v>
      </c>
      <c r="J344" s="12">
        <f>I344</f>
        <v>0</v>
      </c>
      <c r="K344" t="e">
        <f>VLOOKUP(A344,MasterTutor!A:D,4,FALSE)</f>
        <v>#N/A</v>
      </c>
      <c r="L344" t="e">
        <f>VLOOKUP(A344,MasterTutor!A:D,3,FALSE)</f>
        <v>#N/A</v>
      </c>
      <c r="M344" t="e">
        <f>VLOOKUP(A344,MasterTutor!A:D,2,FALSE)</f>
        <v>#N/A</v>
      </c>
    </row>
    <row r="345" spans="1:13" x14ac:dyDescent="0.2">
      <c r="A345" s="9" t="s">
        <v>120</v>
      </c>
      <c r="B345" s="9" t="s">
        <v>20</v>
      </c>
      <c r="C345" s="12">
        <v>0.46</v>
      </c>
      <c r="D345" s="12">
        <v>1.17</v>
      </c>
      <c r="E345" s="12">
        <v>1</v>
      </c>
      <c r="F345" s="12">
        <v>1</v>
      </c>
      <c r="G345" s="12">
        <v>0.5</v>
      </c>
      <c r="H345" s="9" t="e">
        <v>#N/A</v>
      </c>
      <c r="I345" s="10">
        <v>1</v>
      </c>
      <c r="J345" s="12">
        <f>I345</f>
        <v>1</v>
      </c>
      <c r="K345" t="e">
        <f>VLOOKUP(A345,MasterTutor!A:D,4,FALSE)</f>
        <v>#N/A</v>
      </c>
      <c r="L345" t="e">
        <f>VLOOKUP(A345,MasterTutor!A:D,3,FALSE)</f>
        <v>#N/A</v>
      </c>
      <c r="M345" t="e">
        <f>VLOOKUP(A345,MasterTutor!A:D,2,FALSE)</f>
        <v>#N/A</v>
      </c>
    </row>
    <row r="346" spans="1:13" x14ac:dyDescent="0.2">
      <c r="A346" s="9" t="s">
        <v>120</v>
      </c>
      <c r="B346" s="9" t="s">
        <v>21</v>
      </c>
      <c r="C346" s="12">
        <v>0.3</v>
      </c>
      <c r="D346" s="12">
        <v>0.96</v>
      </c>
      <c r="E346" s="12">
        <v>1</v>
      </c>
      <c r="F346" s="12">
        <v>0.5</v>
      </c>
      <c r="G346" s="12">
        <v>0.33</v>
      </c>
      <c r="H346" s="9">
        <v>0</v>
      </c>
      <c r="I346" s="11"/>
      <c r="J346" s="9"/>
      <c r="K346" t="e">
        <f>VLOOKUP(A346,MasterTutor!A:D,4,FALSE)</f>
        <v>#N/A</v>
      </c>
      <c r="L346" t="e">
        <f>VLOOKUP(A346,MasterTutor!A:D,3,FALSE)</f>
        <v>#N/A</v>
      </c>
      <c r="M346" t="e">
        <f>VLOOKUP(A346,MasterTutor!A:D,2,FALSE)</f>
        <v>#N/A</v>
      </c>
    </row>
    <row r="347" spans="1:13" x14ac:dyDescent="0.2">
      <c r="A347" s="9" t="s">
        <v>120</v>
      </c>
      <c r="B347" s="9" t="s">
        <v>22</v>
      </c>
      <c r="C347" s="12">
        <v>0</v>
      </c>
      <c r="D347" s="12">
        <v>0.03</v>
      </c>
      <c r="E347" s="12">
        <v>0</v>
      </c>
      <c r="F347" s="12">
        <v>0</v>
      </c>
      <c r="G347" s="12">
        <v>0</v>
      </c>
      <c r="H347" s="9">
        <v>0</v>
      </c>
      <c r="I347" s="11"/>
      <c r="J347" s="9"/>
      <c r="K347" t="e">
        <f>VLOOKUP(A347,MasterTutor!A:D,4,FALSE)</f>
        <v>#N/A</v>
      </c>
      <c r="L347" t="e">
        <f>VLOOKUP(A347,MasterTutor!A:D,3,FALSE)</f>
        <v>#N/A</v>
      </c>
      <c r="M347" t="e">
        <f>VLOOKUP(A347,MasterTutor!A:D,2,FALSE)</f>
        <v>#N/A</v>
      </c>
    </row>
    <row r="348" spans="1:13" x14ac:dyDescent="0.2">
      <c r="A348" s="9" t="s">
        <v>121</v>
      </c>
      <c r="B348" s="9" t="s">
        <v>257</v>
      </c>
      <c r="C348" s="12">
        <v>0.1</v>
      </c>
      <c r="D348" s="12">
        <v>0.93</v>
      </c>
      <c r="E348" s="12">
        <v>1</v>
      </c>
      <c r="F348" s="12">
        <v>1</v>
      </c>
      <c r="G348" s="12">
        <v>0</v>
      </c>
      <c r="H348" s="9">
        <v>0</v>
      </c>
      <c r="I348" s="10">
        <v>0.8</v>
      </c>
      <c r="J348" s="12">
        <v>0.8</v>
      </c>
      <c r="K348" t="str">
        <f>VLOOKUP(A348,MasterTutor!A:D,4,FALSE)</f>
        <v>Advanced</v>
      </c>
      <c r="L348" t="str">
        <f>VLOOKUP(A348,MasterTutor!A:D,3,FALSE)</f>
        <v>Professional</v>
      </c>
      <c r="M348" t="str">
        <f>VLOOKUP(A348,MasterTutor!A:D,2,FALSE)</f>
        <v>Kristin Haase-Alvey</v>
      </c>
    </row>
    <row r="349" spans="1:13" x14ac:dyDescent="0.2">
      <c r="A349" s="9" t="s">
        <v>121</v>
      </c>
      <c r="B349" s="9" t="s">
        <v>29</v>
      </c>
      <c r="C349" s="12">
        <v>0.92079999999999995</v>
      </c>
      <c r="D349" s="12">
        <v>1.2007000000000001</v>
      </c>
      <c r="E349" s="12">
        <v>1</v>
      </c>
      <c r="F349" s="12">
        <v>0.97222222199999997</v>
      </c>
      <c r="G349" s="12">
        <v>0.71428571399999996</v>
      </c>
      <c r="H349" s="9">
        <v>0</v>
      </c>
      <c r="I349" s="10">
        <v>0.9375</v>
      </c>
      <c r="J349" s="12">
        <f>I349</f>
        <v>0.9375</v>
      </c>
      <c r="K349" t="str">
        <f>VLOOKUP(A349,MasterTutor!A:D,4,FALSE)</f>
        <v>Advanced</v>
      </c>
      <c r="L349" t="str">
        <f>VLOOKUP(A349,MasterTutor!A:D,3,FALSE)</f>
        <v>Professional</v>
      </c>
      <c r="M349" t="str">
        <f>VLOOKUP(A349,MasterTutor!A:D,2,FALSE)</f>
        <v>Kristin Haase-Alvey</v>
      </c>
    </row>
    <row r="350" spans="1:13" x14ac:dyDescent="0.2">
      <c r="A350" s="9" t="s">
        <v>122</v>
      </c>
      <c r="B350" s="9" t="s">
        <v>14</v>
      </c>
      <c r="C350" s="12">
        <v>0.61979999999999902</v>
      </c>
      <c r="D350" s="12">
        <v>1.026</v>
      </c>
      <c r="E350" s="12">
        <v>0.95555555555555505</v>
      </c>
      <c r="F350" s="12">
        <v>1</v>
      </c>
      <c r="G350" s="12">
        <v>1</v>
      </c>
      <c r="H350" s="9">
        <v>3</v>
      </c>
      <c r="I350" s="10" t="s">
        <v>27</v>
      </c>
      <c r="J350" s="12">
        <v>0.33</v>
      </c>
      <c r="K350" t="str">
        <f>VLOOKUP(A350,MasterTutor!A:D,4,FALSE)</f>
        <v>Premium</v>
      </c>
      <c r="L350" t="str">
        <f>VLOOKUP(A350,MasterTutor!A:D,3,FALSE)</f>
        <v>Adjunct</v>
      </c>
      <c r="M350" t="str">
        <f>VLOOKUP(A350,MasterTutor!A:D,2,FALSE)</f>
        <v>Annelies de Groot</v>
      </c>
    </row>
    <row r="351" spans="1:13" x14ac:dyDescent="0.2">
      <c r="A351" s="9" t="s">
        <v>122</v>
      </c>
      <c r="B351" s="9" t="s">
        <v>14</v>
      </c>
      <c r="C351" s="12">
        <v>0.61979999999999902</v>
      </c>
      <c r="D351" s="12">
        <v>1.026</v>
      </c>
      <c r="E351" s="12">
        <v>0.95555555555555505</v>
      </c>
      <c r="F351" s="12">
        <v>1</v>
      </c>
      <c r="G351" s="12">
        <v>1</v>
      </c>
      <c r="H351" s="9">
        <v>3</v>
      </c>
      <c r="I351" s="10" t="s">
        <v>27</v>
      </c>
      <c r="J351" s="1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9" t="s">
        <v>122</v>
      </c>
      <c r="B352" s="9" t="s">
        <v>16</v>
      </c>
      <c r="C352" s="12">
        <v>0.57999999999999996</v>
      </c>
      <c r="D352" s="12">
        <v>1.06</v>
      </c>
      <c r="E352" s="12">
        <v>1</v>
      </c>
      <c r="F352" s="12">
        <v>0.97</v>
      </c>
      <c r="G352" s="12">
        <v>1</v>
      </c>
      <c r="H352" s="9">
        <v>1</v>
      </c>
      <c r="I352" s="13" t="s">
        <v>36</v>
      </c>
      <c r="J352" s="12">
        <v>0</v>
      </c>
      <c r="K352" t="str">
        <f>VLOOKUP(A352,MasterTutor!A:D,4,FALSE)</f>
        <v>Premium</v>
      </c>
      <c r="L352" t="str">
        <f>VLOOKUP(A352,MasterTutor!A:D,3,FALSE)</f>
        <v>Adjunct</v>
      </c>
      <c r="M352" t="str">
        <f>VLOOKUP(A352,MasterTutor!A:D,2,FALSE)</f>
        <v>Annelies de Groot</v>
      </c>
    </row>
    <row r="353" spans="1:13" x14ac:dyDescent="0.2">
      <c r="A353" s="9" t="s">
        <v>122</v>
      </c>
      <c r="B353" s="9" t="s">
        <v>257</v>
      </c>
      <c r="C353" s="12">
        <v>0.49</v>
      </c>
      <c r="D353" s="12">
        <v>1.2</v>
      </c>
      <c r="E353" s="12">
        <v>0.94</v>
      </c>
      <c r="F353" s="12">
        <v>0.96</v>
      </c>
      <c r="G353" s="12">
        <v>1</v>
      </c>
      <c r="H353" s="9">
        <v>0</v>
      </c>
      <c r="I353" s="10"/>
      <c r="J353" s="12"/>
      <c r="K353" t="str">
        <f>VLOOKUP(A353,MasterTutor!A:D,4,FALSE)</f>
        <v>Premium</v>
      </c>
      <c r="L353" t="str">
        <f>VLOOKUP(A353,MasterTutor!A:D,3,FALSE)</f>
        <v>Adjunct</v>
      </c>
      <c r="M353" t="str">
        <f>VLOOKUP(A353,MasterTutor!A:D,2,FALSE)</f>
        <v>Annelies de Groot</v>
      </c>
    </row>
    <row r="354" spans="1:13" x14ac:dyDescent="0.2">
      <c r="A354" s="9" t="s">
        <v>122</v>
      </c>
      <c r="B354" s="9" t="s">
        <v>29</v>
      </c>
      <c r="C354" s="12">
        <v>0.4375</v>
      </c>
      <c r="D354" s="12">
        <v>1.0495000000000001</v>
      </c>
      <c r="E354" s="12">
        <v>1</v>
      </c>
      <c r="F354" s="12">
        <v>0.92307692299999999</v>
      </c>
      <c r="G354" s="12">
        <v>1</v>
      </c>
      <c r="H354" s="9">
        <v>0</v>
      </c>
      <c r="I354" s="10">
        <v>0.75</v>
      </c>
      <c r="J354" s="12">
        <f>I354</f>
        <v>0.75</v>
      </c>
      <c r="K354" t="str">
        <f>VLOOKUP(A354,MasterTutor!A:D,4,FALSE)</f>
        <v>Premium</v>
      </c>
      <c r="L354" t="str">
        <f>VLOOKUP(A354,MasterTutor!A:D,3,FALSE)</f>
        <v>Adjunct</v>
      </c>
      <c r="M354" t="str">
        <f>VLOOKUP(A354,MasterTutor!A:D,2,FALSE)</f>
        <v>Annelies de Groot</v>
      </c>
    </row>
    <row r="355" spans="1:13" x14ac:dyDescent="0.2">
      <c r="A355" s="9" t="s">
        <v>122</v>
      </c>
      <c r="B355" s="9" t="s">
        <v>17</v>
      </c>
      <c r="C355" s="12">
        <v>0.84</v>
      </c>
      <c r="D355" s="12">
        <v>1.05</v>
      </c>
      <c r="E355" s="12">
        <v>1</v>
      </c>
      <c r="F355" s="12">
        <v>1</v>
      </c>
      <c r="G355" s="12">
        <v>1</v>
      </c>
      <c r="H355" s="9">
        <v>2</v>
      </c>
      <c r="I355" s="10">
        <v>1</v>
      </c>
      <c r="J355" s="12">
        <f>I355</f>
        <v>1</v>
      </c>
      <c r="K355" t="str">
        <f>VLOOKUP(A355,MasterTutor!A:D,4,FALSE)</f>
        <v>Premium</v>
      </c>
      <c r="L355" t="str">
        <f>VLOOKUP(A355,MasterTutor!A:D,3,FALSE)</f>
        <v>Adjunct</v>
      </c>
      <c r="M355" t="str">
        <f>VLOOKUP(A355,MasterTutor!A:D,2,FALSE)</f>
        <v>Annelies de Groot</v>
      </c>
    </row>
    <row r="356" spans="1:13" x14ac:dyDescent="0.2">
      <c r="A356" s="9" t="s">
        <v>122</v>
      </c>
      <c r="B356" s="9" t="s">
        <v>18</v>
      </c>
      <c r="C356" s="12">
        <v>0.84</v>
      </c>
      <c r="D356" s="12">
        <v>1.1499999999999999</v>
      </c>
      <c r="E356" s="12">
        <v>1</v>
      </c>
      <c r="F356" s="12">
        <v>1</v>
      </c>
      <c r="G356" s="12">
        <v>1</v>
      </c>
      <c r="H356" s="9">
        <v>2</v>
      </c>
      <c r="I356" s="10" t="s">
        <v>26</v>
      </c>
      <c r="J356" s="12">
        <v>0.5</v>
      </c>
      <c r="K356" t="str">
        <f>VLOOKUP(A356,MasterTutor!A:D,4,FALSE)</f>
        <v>Premium</v>
      </c>
      <c r="L356" t="str">
        <f>VLOOKUP(A356,MasterTutor!A:D,3,FALSE)</f>
        <v>Adjunct</v>
      </c>
      <c r="M356" t="str">
        <f>VLOOKUP(A356,MasterTutor!A:D,2,FALSE)</f>
        <v>Annelies de Groot</v>
      </c>
    </row>
    <row r="357" spans="1:13" x14ac:dyDescent="0.2">
      <c r="A357" s="9" t="s">
        <v>122</v>
      </c>
      <c r="B357" s="9" t="s">
        <v>20</v>
      </c>
      <c r="C357" s="12">
        <v>1.08</v>
      </c>
      <c r="D357" s="12">
        <v>1.26</v>
      </c>
      <c r="E357" s="12">
        <v>1</v>
      </c>
      <c r="F357" s="12">
        <v>0.93</v>
      </c>
      <c r="G357" s="12">
        <v>1</v>
      </c>
      <c r="H357" s="9">
        <v>4</v>
      </c>
      <c r="I357" s="10">
        <v>1</v>
      </c>
      <c r="J357" s="12">
        <f>I357</f>
        <v>1</v>
      </c>
      <c r="K357" t="str">
        <f>VLOOKUP(A357,MasterTutor!A:D,4,FALSE)</f>
        <v>Premium</v>
      </c>
      <c r="L357" t="str">
        <f>VLOOKUP(A357,MasterTutor!A:D,3,FALSE)</f>
        <v>Adjunct</v>
      </c>
      <c r="M357" t="str">
        <f>VLOOKUP(A357,MasterTutor!A:D,2,FALSE)</f>
        <v>Annelies de Groot</v>
      </c>
    </row>
    <row r="358" spans="1:13" x14ac:dyDescent="0.2">
      <c r="A358" s="9" t="s">
        <v>122</v>
      </c>
      <c r="B358" s="9" t="s">
        <v>21</v>
      </c>
      <c r="C358" s="12">
        <v>1.1599999999999999</v>
      </c>
      <c r="D358" s="12">
        <v>1.34</v>
      </c>
      <c r="E358" s="12">
        <v>0.95</v>
      </c>
      <c r="F358" s="12">
        <v>0.96</v>
      </c>
      <c r="G358" s="12">
        <v>1</v>
      </c>
      <c r="H358" s="9">
        <v>3</v>
      </c>
      <c r="I358" s="10" t="s">
        <v>48</v>
      </c>
      <c r="J358" s="12">
        <v>1</v>
      </c>
      <c r="K358" t="str">
        <f>VLOOKUP(A358,MasterTutor!A:D,4,FALSE)</f>
        <v>Premium</v>
      </c>
      <c r="L358" t="str">
        <f>VLOOKUP(A358,MasterTutor!A:D,3,FALSE)</f>
        <v>Adjunct</v>
      </c>
      <c r="M358" t="str">
        <f>VLOOKUP(A358,MasterTutor!A:D,2,FALSE)</f>
        <v>Annelies de Groot</v>
      </c>
    </row>
    <row r="359" spans="1:13" x14ac:dyDescent="0.2">
      <c r="A359" s="9" t="s">
        <v>122</v>
      </c>
      <c r="B359" s="9" t="s">
        <v>22</v>
      </c>
      <c r="C359" s="12">
        <v>0.94</v>
      </c>
      <c r="D359" s="12">
        <v>1.08</v>
      </c>
      <c r="E359" s="12">
        <v>1</v>
      </c>
      <c r="F359" s="12">
        <v>1</v>
      </c>
      <c r="G359" s="12">
        <v>1</v>
      </c>
      <c r="H359" s="9">
        <v>0</v>
      </c>
      <c r="I359" s="11"/>
      <c r="J359" s="9"/>
      <c r="K359" t="str">
        <f>VLOOKUP(A359,MasterTutor!A:D,4,FALSE)</f>
        <v>Premium</v>
      </c>
      <c r="L359" t="str">
        <f>VLOOKUP(A359,MasterTutor!A:D,3,FALSE)</f>
        <v>Adjunct</v>
      </c>
      <c r="M359" t="str">
        <f>VLOOKUP(A359,MasterTutor!A:D,2,FALSE)</f>
        <v>Annelies de Groot</v>
      </c>
    </row>
    <row r="360" spans="1:13" x14ac:dyDescent="0.2">
      <c r="A360" s="9" t="s">
        <v>123</v>
      </c>
      <c r="B360" s="9" t="s">
        <v>16</v>
      </c>
      <c r="C360" s="12">
        <v>0</v>
      </c>
      <c r="D360" s="12">
        <v>0.3</v>
      </c>
      <c r="E360" s="12">
        <v>0</v>
      </c>
      <c r="F360" s="12">
        <v>0</v>
      </c>
      <c r="G360" s="12">
        <v>0</v>
      </c>
      <c r="H360" s="9">
        <v>0</v>
      </c>
      <c r="I360" s="13"/>
      <c r="J360" s="9"/>
      <c r="K360" t="str">
        <f>VLOOKUP(A360,MasterTutor!A:D,4,FALSE)</f>
        <v>Advanced</v>
      </c>
      <c r="L360" t="str">
        <f>VLOOKUP(A360,MasterTutor!A:D,3,FALSE)</f>
        <v>Professional</v>
      </c>
      <c r="M360" t="str">
        <f>VLOOKUP(A360,MasterTutor!A:D,2,FALSE)</f>
        <v>Annelies de Groot</v>
      </c>
    </row>
    <row r="361" spans="1:13" x14ac:dyDescent="0.2">
      <c r="A361" s="9" t="s">
        <v>123</v>
      </c>
      <c r="B361" s="9" t="s">
        <v>257</v>
      </c>
      <c r="C361" s="12">
        <v>0.16</v>
      </c>
      <c r="D361" s="12">
        <v>0.89</v>
      </c>
      <c r="E361" s="12">
        <v>1</v>
      </c>
      <c r="F361" s="12">
        <v>1</v>
      </c>
      <c r="G361" s="12">
        <v>0</v>
      </c>
      <c r="H361" s="9">
        <v>0</v>
      </c>
      <c r="I361" s="10">
        <v>0.83333333333333337</v>
      </c>
      <c r="J361" s="12">
        <f>5/6</f>
        <v>0.83333333333333337</v>
      </c>
      <c r="K361" t="str">
        <f>VLOOKUP(A361,MasterTutor!A:D,4,FALSE)</f>
        <v>Advanced</v>
      </c>
      <c r="L361" t="str">
        <f>VLOOKUP(A361,MasterTutor!A:D,3,FALSE)</f>
        <v>Professional</v>
      </c>
      <c r="M361" t="str">
        <f>VLOOKUP(A361,MasterTutor!A:D,2,FALSE)</f>
        <v>Annelies de Groot</v>
      </c>
    </row>
    <row r="362" spans="1:13" x14ac:dyDescent="0.2">
      <c r="A362" s="9" t="s">
        <v>123</v>
      </c>
      <c r="B362" s="9" t="s">
        <v>29</v>
      </c>
      <c r="C362" s="12">
        <v>0.62260000000000004</v>
      </c>
      <c r="D362" s="12">
        <v>1.0567</v>
      </c>
      <c r="E362" s="12">
        <v>0.98850574700000005</v>
      </c>
      <c r="F362" s="12">
        <v>0.984375</v>
      </c>
      <c r="G362" s="12">
        <v>0</v>
      </c>
      <c r="H362" s="9">
        <v>1</v>
      </c>
      <c r="I362" s="10">
        <v>0.90909090909090906</v>
      </c>
      <c r="J362" s="12">
        <f>I362</f>
        <v>0.90909090909090906</v>
      </c>
      <c r="K362" t="str">
        <f>VLOOKUP(A362,MasterTutor!A:D,4,FALSE)</f>
        <v>Advanced</v>
      </c>
      <c r="L362" t="str">
        <f>VLOOKUP(A362,MasterTutor!A:D,3,FALSE)</f>
        <v>Professional</v>
      </c>
      <c r="M362" t="str">
        <f>VLOOKUP(A362,MasterTutor!A:D,2,FALSE)</f>
        <v>Annelies de Groot</v>
      </c>
    </row>
    <row r="363" spans="1:13" x14ac:dyDescent="0.2">
      <c r="A363" s="9" t="s">
        <v>124</v>
      </c>
      <c r="B363" s="9" t="s">
        <v>14</v>
      </c>
      <c r="C363" s="12">
        <v>1.1333</v>
      </c>
      <c r="D363" s="12">
        <v>1.3240000000000001</v>
      </c>
      <c r="E363" s="12">
        <v>0.98360655737704905</v>
      </c>
      <c r="F363" s="12">
        <v>1</v>
      </c>
      <c r="G363" s="12">
        <v>0.88888888888888795</v>
      </c>
      <c r="H363" s="9">
        <v>2</v>
      </c>
      <c r="I363" s="10" t="s">
        <v>48</v>
      </c>
      <c r="J363" s="12">
        <v>1</v>
      </c>
      <c r="K363" t="str">
        <f>VLOOKUP(A363,MasterTutor!A:D,4,FALSE)</f>
        <v>Premium</v>
      </c>
      <c r="L363" t="str">
        <f>VLOOKUP(A363,MasterTutor!A:D,3,FALSE)</f>
        <v>Professional</v>
      </c>
      <c r="M363" t="str">
        <f>VLOOKUP(A363,MasterTutor!A:D,2,FALSE)</f>
        <v>Ian Plamondon</v>
      </c>
    </row>
    <row r="364" spans="1:13" x14ac:dyDescent="0.2">
      <c r="A364" s="9" t="s">
        <v>124</v>
      </c>
      <c r="B364" s="9" t="s">
        <v>16</v>
      </c>
      <c r="C364" s="12">
        <v>0.9</v>
      </c>
      <c r="D364" s="12">
        <v>1.17</v>
      </c>
      <c r="E364" s="12">
        <v>0.99</v>
      </c>
      <c r="F364" s="12">
        <v>0.97</v>
      </c>
      <c r="G364" s="12">
        <v>0.95</v>
      </c>
      <c r="H364" s="9">
        <v>5</v>
      </c>
      <c r="I364" s="13">
        <v>45719</v>
      </c>
      <c r="J364" s="12">
        <v>1</v>
      </c>
      <c r="K364" t="str">
        <f>VLOOKUP(A364,MasterTutor!A:D,4,FALSE)</f>
        <v>Premium</v>
      </c>
      <c r="L364" t="str">
        <f>VLOOKUP(A364,MasterTutor!A:D,3,FALSE)</f>
        <v>Professional</v>
      </c>
      <c r="M364" t="str">
        <f>VLOOKUP(A364,MasterTutor!A:D,2,FALSE)</f>
        <v>Ian Plamondon</v>
      </c>
    </row>
    <row r="365" spans="1:13" x14ac:dyDescent="0.2">
      <c r="A365" s="9" t="s">
        <v>124</v>
      </c>
      <c r="B365" s="9" t="s">
        <v>257</v>
      </c>
      <c r="C365" s="12">
        <v>0.64</v>
      </c>
      <c r="D365" s="12">
        <v>1.39</v>
      </c>
      <c r="E365" s="12">
        <v>1</v>
      </c>
      <c r="F365" s="12">
        <v>1</v>
      </c>
      <c r="G365" s="12">
        <v>0.88</v>
      </c>
      <c r="H365" s="9">
        <v>2</v>
      </c>
      <c r="I365" s="10">
        <v>1</v>
      </c>
      <c r="J365" s="12">
        <v>1</v>
      </c>
      <c r="K365" t="str">
        <f>VLOOKUP(A365,MasterTutor!A:D,4,FALSE)</f>
        <v>Premium</v>
      </c>
      <c r="L365" t="str">
        <f>VLOOKUP(A365,MasterTutor!A:D,3,FALSE)</f>
        <v>Professional</v>
      </c>
      <c r="M365" t="str">
        <f>VLOOKUP(A365,MasterTutor!A:D,2,FALSE)</f>
        <v>Ian Plamondon</v>
      </c>
    </row>
    <row r="366" spans="1:13" x14ac:dyDescent="0.2">
      <c r="A366" s="9" t="s">
        <v>124</v>
      </c>
      <c r="B366" s="9" t="s">
        <v>29</v>
      </c>
      <c r="C366" s="12">
        <v>0.62919999999999998</v>
      </c>
      <c r="D366" s="12">
        <v>1.4078999999999999</v>
      </c>
      <c r="E366" s="12">
        <v>1</v>
      </c>
      <c r="F366" s="12">
        <v>1</v>
      </c>
      <c r="G366" s="12">
        <v>0.94444444400000005</v>
      </c>
      <c r="H366" s="9">
        <v>1</v>
      </c>
      <c r="I366" s="10">
        <v>1</v>
      </c>
      <c r="J366" s="12">
        <f>I366</f>
        <v>1</v>
      </c>
      <c r="K366" t="str">
        <f>VLOOKUP(A366,MasterTutor!A:D,4,FALSE)</f>
        <v>Premium</v>
      </c>
      <c r="L366" t="str">
        <f>VLOOKUP(A366,MasterTutor!A:D,3,FALSE)</f>
        <v>Professional</v>
      </c>
      <c r="M366" t="str">
        <f>VLOOKUP(A366,MasterTutor!A:D,2,FALSE)</f>
        <v>Ian Plamondon</v>
      </c>
    </row>
    <row r="367" spans="1:13" x14ac:dyDescent="0.2">
      <c r="A367" s="9" t="s">
        <v>124</v>
      </c>
      <c r="B367" s="9" t="s">
        <v>17</v>
      </c>
      <c r="C367" s="12">
        <v>1.1399999999999999</v>
      </c>
      <c r="D367" s="12">
        <v>1.36</v>
      </c>
      <c r="E367" s="12">
        <v>0.99</v>
      </c>
      <c r="F367" s="12">
        <v>1</v>
      </c>
      <c r="G367" s="12">
        <v>0.65</v>
      </c>
      <c r="H367" s="9">
        <v>6</v>
      </c>
      <c r="I367" s="10">
        <v>1</v>
      </c>
      <c r="J367" s="12">
        <f>I367</f>
        <v>1</v>
      </c>
      <c r="K367" t="str">
        <f>VLOOKUP(A367,MasterTutor!A:D,4,FALSE)</f>
        <v>Premium</v>
      </c>
      <c r="L367" t="str">
        <f>VLOOKUP(A367,MasterTutor!A:D,3,FALSE)</f>
        <v>Professional</v>
      </c>
      <c r="M367" t="str">
        <f>VLOOKUP(A367,MasterTutor!A:D,2,FALSE)</f>
        <v>Ian Plamondon</v>
      </c>
    </row>
    <row r="368" spans="1:13" x14ac:dyDescent="0.2">
      <c r="A368" s="9" t="s">
        <v>124</v>
      </c>
      <c r="B368" s="9" t="s">
        <v>18</v>
      </c>
      <c r="C368" s="12">
        <v>1.1000000000000001</v>
      </c>
      <c r="D368" s="12">
        <v>1.23</v>
      </c>
      <c r="E368" s="12">
        <v>1</v>
      </c>
      <c r="F368" s="12">
        <v>1</v>
      </c>
      <c r="G368" s="12">
        <v>0.56999999999999995</v>
      </c>
      <c r="H368" s="9">
        <v>4</v>
      </c>
      <c r="I368" s="10">
        <v>1</v>
      </c>
      <c r="J368" s="12">
        <f>I368</f>
        <v>1</v>
      </c>
      <c r="K368" t="str">
        <f>VLOOKUP(A368,MasterTutor!A:D,4,FALSE)</f>
        <v>Premium</v>
      </c>
      <c r="L368" t="str">
        <f>VLOOKUP(A368,MasterTutor!A:D,3,FALSE)</f>
        <v>Professional</v>
      </c>
      <c r="M368" t="str">
        <f>VLOOKUP(A368,MasterTutor!A:D,2,FALSE)</f>
        <v>Ian Plamondon</v>
      </c>
    </row>
    <row r="369" spans="1:13" x14ac:dyDescent="0.2">
      <c r="A369" s="9" t="s">
        <v>124</v>
      </c>
      <c r="B369" s="9" t="s">
        <v>20</v>
      </c>
      <c r="C369" s="12">
        <v>1.18</v>
      </c>
      <c r="D369" s="12">
        <v>1.24</v>
      </c>
      <c r="E369" s="12">
        <v>0.99</v>
      </c>
      <c r="F369" s="12">
        <v>1</v>
      </c>
      <c r="G369" s="12">
        <v>0.57999999999999996</v>
      </c>
      <c r="H369" s="9">
        <v>5</v>
      </c>
      <c r="J369" s="9"/>
      <c r="K369" t="str">
        <f>VLOOKUP(A369,MasterTutor!A:D,4,FALSE)</f>
        <v>Premium</v>
      </c>
      <c r="L369" t="str">
        <f>VLOOKUP(A369,MasterTutor!A:D,3,FALSE)</f>
        <v>Professional</v>
      </c>
      <c r="M369" t="str">
        <f>VLOOKUP(A369,MasterTutor!A:D,2,FALSE)</f>
        <v>Ian Plamondon</v>
      </c>
    </row>
    <row r="370" spans="1:13" x14ac:dyDescent="0.2">
      <c r="A370" s="9" t="s">
        <v>124</v>
      </c>
      <c r="B370" s="9" t="s">
        <v>21</v>
      </c>
      <c r="C370" s="12">
        <v>1.1299999999999999</v>
      </c>
      <c r="D370" s="12">
        <v>1.27</v>
      </c>
      <c r="E370" s="12">
        <v>0.99</v>
      </c>
      <c r="F370" s="12">
        <v>1</v>
      </c>
      <c r="G370" s="12">
        <v>0.79</v>
      </c>
      <c r="H370" s="9">
        <v>3</v>
      </c>
      <c r="I370" s="10" t="s">
        <v>36</v>
      </c>
      <c r="J370" s="12">
        <v>0</v>
      </c>
      <c r="K370" t="str">
        <f>VLOOKUP(A370,MasterTutor!A:D,4,FALSE)</f>
        <v>Premium</v>
      </c>
      <c r="L370" t="str">
        <f>VLOOKUP(A370,MasterTutor!A:D,3,FALSE)</f>
        <v>Professional</v>
      </c>
      <c r="M370" t="str">
        <f>VLOOKUP(A370,MasterTutor!A:D,2,FALSE)</f>
        <v>Ian Plamondon</v>
      </c>
    </row>
    <row r="371" spans="1:13" x14ac:dyDescent="0.2">
      <c r="A371" s="9" t="s">
        <v>124</v>
      </c>
      <c r="B371" s="9" t="s">
        <v>22</v>
      </c>
      <c r="C371" s="12">
        <v>1.05</v>
      </c>
      <c r="D371" s="12">
        <v>1.29</v>
      </c>
      <c r="E371" s="12">
        <v>0.99</v>
      </c>
      <c r="F371" s="12">
        <v>1</v>
      </c>
      <c r="G371" s="12">
        <v>0.83</v>
      </c>
      <c r="H371" s="9">
        <v>3</v>
      </c>
      <c r="I371" s="11"/>
      <c r="J371" s="9"/>
      <c r="K371" t="str">
        <f>VLOOKUP(A371,MasterTutor!A:D,4,FALSE)</f>
        <v>Premium</v>
      </c>
      <c r="L371" t="str">
        <f>VLOOKUP(A371,MasterTutor!A:D,3,FALSE)</f>
        <v>Professional</v>
      </c>
      <c r="M371" t="str">
        <f>VLOOKUP(A371,MasterTutor!A:D,2,FALSE)</f>
        <v>Ian Plamondon</v>
      </c>
    </row>
    <row r="372" spans="1:13" x14ac:dyDescent="0.2">
      <c r="A372" s="9" t="s">
        <v>125</v>
      </c>
      <c r="B372" s="9" t="s">
        <v>14</v>
      </c>
      <c r="C372" s="12">
        <v>1.0083</v>
      </c>
      <c r="D372" s="12">
        <v>1.0410999999999899</v>
      </c>
      <c r="E372" s="12">
        <v>0.93220338983050799</v>
      </c>
      <c r="F372" s="12">
        <v>0.91764705882352904</v>
      </c>
      <c r="G372" s="12">
        <v>0.75</v>
      </c>
      <c r="H372" s="9">
        <v>8</v>
      </c>
      <c r="I372" s="10" t="s">
        <v>126</v>
      </c>
      <c r="J372" s="12">
        <v>0.8</v>
      </c>
      <c r="K372" t="str">
        <f>VLOOKUP(A372,MasterTutor!A:D,4,FALSE)</f>
        <v>Advanced</v>
      </c>
      <c r="L372" t="str">
        <f>VLOOKUP(A372,MasterTutor!A:D,3,FALSE)</f>
        <v>Professional</v>
      </c>
      <c r="M372" t="str">
        <f>VLOOKUP(A372,MasterTutor!A:D,2,FALSE)</f>
        <v>Kristin Haase-Alvey</v>
      </c>
    </row>
    <row r="373" spans="1:13" x14ac:dyDescent="0.2">
      <c r="A373" s="9" t="s">
        <v>125</v>
      </c>
      <c r="B373" s="9" t="s">
        <v>16</v>
      </c>
      <c r="C373" s="12">
        <v>0.97</v>
      </c>
      <c r="D373" s="12">
        <v>0.99</v>
      </c>
      <c r="E373" s="12">
        <v>0.95</v>
      </c>
      <c r="F373" s="12">
        <v>0.94</v>
      </c>
      <c r="G373" s="12">
        <v>0.63</v>
      </c>
      <c r="H373" s="9">
        <v>11</v>
      </c>
      <c r="I373" s="13">
        <v>45658</v>
      </c>
      <c r="J373" s="12">
        <v>1</v>
      </c>
      <c r="K373" t="str">
        <f>VLOOKUP(A373,MasterTutor!A:D,4,FALSE)</f>
        <v>Advanced</v>
      </c>
      <c r="L373" t="str">
        <f>VLOOKUP(A373,MasterTutor!A:D,3,FALSE)</f>
        <v>Professional</v>
      </c>
      <c r="M373" t="str">
        <f>VLOOKUP(A373,MasterTutor!A:D,2,FALSE)</f>
        <v>Kristin Haase-Alvey</v>
      </c>
    </row>
    <row r="374" spans="1:13" x14ac:dyDescent="0.2">
      <c r="A374" s="9" t="s">
        <v>125</v>
      </c>
      <c r="B374" s="9" t="s">
        <v>257</v>
      </c>
      <c r="C374" s="12">
        <v>0.88</v>
      </c>
      <c r="D374" s="12">
        <v>0.97</v>
      </c>
      <c r="E374" s="12">
        <v>0.93</v>
      </c>
      <c r="F374" s="12">
        <v>0.97</v>
      </c>
      <c r="G374" s="12">
        <v>0.77</v>
      </c>
      <c r="H374" s="9">
        <v>11</v>
      </c>
      <c r="I374" s="10" t="s">
        <v>36</v>
      </c>
      <c r="J374" s="12">
        <v>0</v>
      </c>
      <c r="K374" t="str">
        <f>VLOOKUP(A374,MasterTutor!A:D,4,FALSE)</f>
        <v>Advanced</v>
      </c>
      <c r="L374" t="str">
        <f>VLOOKUP(A374,MasterTutor!A:D,3,FALSE)</f>
        <v>Professional</v>
      </c>
      <c r="M374" t="str">
        <f>VLOOKUP(A374,MasterTutor!A:D,2,FALSE)</f>
        <v>Kristin Haase-Alvey</v>
      </c>
    </row>
    <row r="375" spans="1:13" x14ac:dyDescent="0.2">
      <c r="A375" s="9" t="s">
        <v>125</v>
      </c>
      <c r="B375" s="9" t="s">
        <v>29</v>
      </c>
      <c r="C375" s="12">
        <v>0.8458</v>
      </c>
      <c r="D375" s="12">
        <v>0.97529999999999994</v>
      </c>
      <c r="E375" s="12">
        <v>0.96</v>
      </c>
      <c r="F375" s="12">
        <v>0.97183098599999995</v>
      </c>
      <c r="G375" s="12">
        <v>0.91666666699999999</v>
      </c>
      <c r="H375" s="9">
        <v>7</v>
      </c>
      <c r="I375" s="10">
        <v>0.75</v>
      </c>
      <c r="J375" s="12">
        <f>I375</f>
        <v>0.75</v>
      </c>
      <c r="K375" t="str">
        <f>VLOOKUP(A375,MasterTutor!A:D,4,FALSE)</f>
        <v>Advanced</v>
      </c>
      <c r="L375" t="str">
        <f>VLOOKUP(A375,MasterTutor!A:D,3,FALSE)</f>
        <v>Professional</v>
      </c>
      <c r="M375" t="str">
        <f>VLOOKUP(A375,MasterTutor!A:D,2,FALSE)</f>
        <v>Kristin Haase-Alvey</v>
      </c>
    </row>
    <row r="376" spans="1:13" x14ac:dyDescent="0.2">
      <c r="A376" s="9" t="s">
        <v>125</v>
      </c>
      <c r="B376" s="9" t="s">
        <v>17</v>
      </c>
      <c r="C376" s="12">
        <v>0.4</v>
      </c>
      <c r="D376" s="12">
        <v>0.63</v>
      </c>
      <c r="E376" s="12">
        <v>0.92</v>
      </c>
      <c r="F376" s="12">
        <v>0.88</v>
      </c>
      <c r="G376" s="12">
        <v>0.67</v>
      </c>
      <c r="H376" s="9">
        <v>2</v>
      </c>
      <c r="J376" s="9"/>
      <c r="K376" t="str">
        <f>VLOOKUP(A376,MasterTutor!A:D,4,FALSE)</f>
        <v>Advanced</v>
      </c>
      <c r="L376" t="str">
        <f>VLOOKUP(A376,MasterTutor!A:D,3,FALSE)</f>
        <v>Professional</v>
      </c>
      <c r="M376" t="str">
        <f>VLOOKUP(A376,MasterTutor!A:D,2,FALSE)</f>
        <v>Kristin Haase-Alvey</v>
      </c>
    </row>
    <row r="377" spans="1:13" x14ac:dyDescent="0.2">
      <c r="A377" s="9" t="s">
        <v>125</v>
      </c>
      <c r="B377" s="9" t="s">
        <v>18</v>
      </c>
      <c r="C377" s="12">
        <v>0.36</v>
      </c>
      <c r="D377" s="12">
        <v>1.04</v>
      </c>
      <c r="E377" s="12">
        <v>0.93</v>
      </c>
      <c r="F377" s="12">
        <v>1</v>
      </c>
      <c r="G377" s="12">
        <v>0.75</v>
      </c>
      <c r="H377" s="9">
        <v>1</v>
      </c>
      <c r="I377" s="10">
        <v>1</v>
      </c>
      <c r="J377" s="12">
        <f>I377</f>
        <v>1</v>
      </c>
      <c r="K377" t="str">
        <f>VLOOKUP(A377,MasterTutor!A:D,4,FALSE)</f>
        <v>Advanced</v>
      </c>
      <c r="L377" t="str">
        <f>VLOOKUP(A377,MasterTutor!A:D,3,FALSE)</f>
        <v>Professional</v>
      </c>
      <c r="M377" t="str">
        <f>VLOOKUP(A377,MasterTutor!A:D,2,FALSE)</f>
        <v>Kristin Haase-Alvey</v>
      </c>
    </row>
    <row r="378" spans="1:13" x14ac:dyDescent="0.2">
      <c r="A378" s="9" t="s">
        <v>125</v>
      </c>
      <c r="B378" s="9" t="s">
        <v>20</v>
      </c>
      <c r="C378" s="12">
        <v>0.6</v>
      </c>
      <c r="D378" s="12">
        <v>1</v>
      </c>
      <c r="E378" s="12">
        <v>0.93</v>
      </c>
      <c r="F378" s="12">
        <v>1</v>
      </c>
      <c r="G378" s="12">
        <v>0.75</v>
      </c>
      <c r="H378" s="9">
        <v>1</v>
      </c>
      <c r="I378" s="10" t="s">
        <v>26</v>
      </c>
      <c r="J378" s="12">
        <v>0.5</v>
      </c>
      <c r="K378" t="str">
        <f>VLOOKUP(A378,MasterTutor!A:D,4,FALSE)</f>
        <v>Advanced</v>
      </c>
      <c r="L378" t="str">
        <f>VLOOKUP(A378,MasterTutor!A:D,3,FALSE)</f>
        <v>Professional</v>
      </c>
      <c r="M378" t="str">
        <f>VLOOKUP(A378,MasterTutor!A:D,2,FALSE)</f>
        <v>Kristin Haase-Alvey</v>
      </c>
    </row>
    <row r="379" spans="1:13" x14ac:dyDescent="0.2">
      <c r="A379" s="9" t="s">
        <v>125</v>
      </c>
      <c r="B379" s="9" t="s">
        <v>21</v>
      </c>
      <c r="C379" s="12">
        <v>0.64</v>
      </c>
      <c r="D379" s="12">
        <v>1.04</v>
      </c>
      <c r="E379" s="12">
        <v>0.9</v>
      </c>
      <c r="F379" s="12">
        <v>0.98</v>
      </c>
      <c r="G379" s="12">
        <v>0.92</v>
      </c>
      <c r="H379" s="9">
        <v>7</v>
      </c>
      <c r="I379" s="10" t="s">
        <v>23</v>
      </c>
      <c r="J379" s="12">
        <v>1</v>
      </c>
      <c r="K379" t="str">
        <f>VLOOKUP(A379,MasterTutor!A:D,4,FALSE)</f>
        <v>Advanced</v>
      </c>
      <c r="L379" t="str">
        <f>VLOOKUP(A379,MasterTutor!A:D,3,FALSE)</f>
        <v>Professional</v>
      </c>
      <c r="M379" t="str">
        <f>VLOOKUP(A379,MasterTutor!A:D,2,FALSE)</f>
        <v>Kristin Haase-Alvey</v>
      </c>
    </row>
    <row r="380" spans="1:13" x14ac:dyDescent="0.2">
      <c r="A380" s="9" t="s">
        <v>125</v>
      </c>
      <c r="B380" s="9" t="s">
        <v>22</v>
      </c>
      <c r="C380" s="12">
        <v>0.87</v>
      </c>
      <c r="D380" s="12">
        <v>1.03</v>
      </c>
      <c r="E380" s="12">
        <v>0.89</v>
      </c>
      <c r="F380" s="12">
        <v>0.91</v>
      </c>
      <c r="G380" s="12">
        <v>0.8</v>
      </c>
      <c r="H380" s="9">
        <v>6</v>
      </c>
      <c r="I380" s="10" t="s">
        <v>83</v>
      </c>
      <c r="J380" s="12">
        <v>0.71</v>
      </c>
      <c r="K380" t="str">
        <f>VLOOKUP(A380,MasterTutor!A:D,4,FALSE)</f>
        <v>Advanced</v>
      </c>
      <c r="L380" t="str">
        <f>VLOOKUP(A380,MasterTutor!A:D,3,FALSE)</f>
        <v>Professional</v>
      </c>
      <c r="M380" t="str">
        <f>VLOOKUP(A380,MasterTutor!A:D,2,FALSE)</f>
        <v>Kristin Haase-Alvey</v>
      </c>
    </row>
    <row r="381" spans="1:13" x14ac:dyDescent="0.2">
      <c r="A381" s="9" t="s">
        <v>127</v>
      </c>
      <c r="B381" s="9" t="s">
        <v>14</v>
      </c>
      <c r="C381" s="12">
        <v>0.4375</v>
      </c>
      <c r="D381" s="12">
        <v>1.0965</v>
      </c>
      <c r="E381" s="12">
        <v>1</v>
      </c>
      <c r="F381" s="12">
        <v>0.94285714285714195</v>
      </c>
      <c r="G381" s="12">
        <v>0.5</v>
      </c>
      <c r="H381" s="9">
        <v>4</v>
      </c>
      <c r="I381" s="10" t="s">
        <v>23</v>
      </c>
      <c r="J381" s="12">
        <v>1</v>
      </c>
      <c r="K381" t="e">
        <f>VLOOKUP(A381,MasterTutor!A:D,4,FALSE)</f>
        <v>#N/A</v>
      </c>
      <c r="L381" t="e">
        <f>VLOOKUP(A381,MasterTutor!A:D,3,FALSE)</f>
        <v>#N/A</v>
      </c>
      <c r="M381" t="e">
        <f>VLOOKUP(A381,MasterTutor!A:D,2,FALSE)</f>
        <v>#N/A</v>
      </c>
    </row>
    <row r="382" spans="1:13" x14ac:dyDescent="0.2">
      <c r="A382" s="9" t="s">
        <v>127</v>
      </c>
      <c r="B382" s="9" t="s">
        <v>16</v>
      </c>
      <c r="C382" s="12">
        <v>0.43</v>
      </c>
      <c r="D382" s="12">
        <v>0.97</v>
      </c>
      <c r="E382" s="12">
        <v>1</v>
      </c>
      <c r="F382" s="12">
        <v>0.91</v>
      </c>
      <c r="G382" s="12">
        <v>0.54</v>
      </c>
      <c r="H382" s="9">
        <v>5</v>
      </c>
      <c r="I382" s="13"/>
      <c r="J382" s="9"/>
      <c r="K382" t="e">
        <f>VLOOKUP(A382,MasterTutor!A:D,4,FALSE)</f>
        <v>#N/A</v>
      </c>
      <c r="L382" t="e">
        <f>VLOOKUP(A382,MasterTutor!A:D,3,FALSE)</f>
        <v>#N/A</v>
      </c>
      <c r="M382" t="e">
        <f>VLOOKUP(A382,MasterTutor!A:D,2,FALSE)</f>
        <v>#N/A</v>
      </c>
    </row>
    <row r="383" spans="1:13" x14ac:dyDescent="0.2">
      <c r="A383" s="9" t="s">
        <v>127</v>
      </c>
      <c r="B383" s="9" t="s">
        <v>257</v>
      </c>
      <c r="C383" s="12">
        <v>0.35</v>
      </c>
      <c r="D383" s="12">
        <v>0.95</v>
      </c>
      <c r="E383" s="12">
        <v>0.98</v>
      </c>
      <c r="F383" s="12">
        <v>0.8</v>
      </c>
      <c r="G383" s="12">
        <v>0.64</v>
      </c>
      <c r="H383" s="9">
        <v>0</v>
      </c>
      <c r="I383" s="10">
        <v>0.5</v>
      </c>
      <c r="J383" s="12">
        <v>0.5</v>
      </c>
      <c r="K383" t="e">
        <f>VLOOKUP(A383,MasterTutor!A:D,4,FALSE)</f>
        <v>#N/A</v>
      </c>
      <c r="L383" t="e">
        <f>VLOOKUP(A383,MasterTutor!A:D,3,FALSE)</f>
        <v>#N/A</v>
      </c>
      <c r="M383" t="e">
        <f>VLOOKUP(A383,MasterTutor!A:D,2,FALSE)</f>
        <v>#N/A</v>
      </c>
    </row>
    <row r="384" spans="1:13" x14ac:dyDescent="0.2">
      <c r="A384" s="9" t="s">
        <v>127</v>
      </c>
      <c r="B384" s="9" t="s">
        <v>29</v>
      </c>
      <c r="C384" s="12">
        <v>0.3417</v>
      </c>
      <c r="D384" s="12">
        <v>0.78510000000000002</v>
      </c>
      <c r="E384" s="12">
        <v>1</v>
      </c>
      <c r="F384" s="12">
        <v>0.76923076899999998</v>
      </c>
      <c r="G384" s="12">
        <v>0.5</v>
      </c>
      <c r="H384" s="9">
        <v>0</v>
      </c>
      <c r="I384" s="10">
        <v>1</v>
      </c>
      <c r="J384" s="12">
        <f>I384</f>
        <v>1</v>
      </c>
      <c r="K384" t="e">
        <f>VLOOKUP(A384,MasterTutor!A:D,4,FALSE)</f>
        <v>#N/A</v>
      </c>
      <c r="L384" t="e">
        <f>VLOOKUP(A384,MasterTutor!A:D,3,FALSE)</f>
        <v>#N/A</v>
      </c>
      <c r="M384" t="e">
        <f>VLOOKUP(A384,MasterTutor!A:D,2,FALSE)</f>
        <v>#N/A</v>
      </c>
    </row>
    <row r="385" spans="1:13" x14ac:dyDescent="0.2">
      <c r="A385" s="9" t="s">
        <v>127</v>
      </c>
      <c r="B385" s="9" t="s">
        <v>17</v>
      </c>
      <c r="C385" s="12">
        <v>0.82</v>
      </c>
      <c r="D385" s="12">
        <v>1.1200000000000001</v>
      </c>
      <c r="E385" s="12">
        <v>1</v>
      </c>
      <c r="F385" s="12">
        <v>0.9</v>
      </c>
      <c r="G385" s="12">
        <v>0.6</v>
      </c>
      <c r="H385" s="9" t="e">
        <v>#N/A</v>
      </c>
      <c r="I385" s="10">
        <v>1</v>
      </c>
      <c r="J385" s="12">
        <f>I385</f>
        <v>1</v>
      </c>
      <c r="K385" t="e">
        <f>VLOOKUP(A385,MasterTutor!A:D,4,FALSE)</f>
        <v>#N/A</v>
      </c>
      <c r="L385" t="e">
        <f>VLOOKUP(A385,MasterTutor!A:D,3,FALSE)</f>
        <v>#N/A</v>
      </c>
      <c r="M385" t="e">
        <f>VLOOKUP(A385,MasterTutor!A:D,2,FALSE)</f>
        <v>#N/A</v>
      </c>
    </row>
    <row r="386" spans="1:13" x14ac:dyDescent="0.2">
      <c r="A386" s="9" t="s">
        <v>127</v>
      </c>
      <c r="B386" s="9" t="s">
        <v>18</v>
      </c>
      <c r="C386" s="12">
        <v>0.56000000000000005</v>
      </c>
      <c r="D386" s="12">
        <v>0.93</v>
      </c>
      <c r="E386" s="12">
        <v>1</v>
      </c>
      <c r="F386" s="12">
        <v>0.95</v>
      </c>
      <c r="G386" s="12">
        <v>0.25</v>
      </c>
      <c r="H386" s="9" t="e">
        <v>#N/A</v>
      </c>
      <c r="I386" s="10">
        <v>1</v>
      </c>
      <c r="J386" s="12">
        <f>I386</f>
        <v>1</v>
      </c>
      <c r="K386" t="e">
        <f>VLOOKUP(A386,MasterTutor!A:D,4,FALSE)</f>
        <v>#N/A</v>
      </c>
      <c r="L386" t="e">
        <f>VLOOKUP(A386,MasterTutor!A:D,3,FALSE)</f>
        <v>#N/A</v>
      </c>
      <c r="M386" t="e">
        <f>VLOOKUP(A386,MasterTutor!A:D,2,FALSE)</f>
        <v>#N/A</v>
      </c>
    </row>
    <row r="387" spans="1:13" x14ac:dyDescent="0.2">
      <c r="A387" s="9" t="s">
        <v>127</v>
      </c>
      <c r="B387" s="9" t="s">
        <v>20</v>
      </c>
      <c r="C387" s="12">
        <v>0.68</v>
      </c>
      <c r="D387" s="12">
        <v>0.9</v>
      </c>
      <c r="E387" s="12">
        <v>0.99</v>
      </c>
      <c r="F387" s="12">
        <v>0.95</v>
      </c>
      <c r="G387" s="12">
        <v>0.25</v>
      </c>
      <c r="H387" s="9">
        <v>2</v>
      </c>
      <c r="I387" s="10" t="s">
        <v>26</v>
      </c>
      <c r="J387" s="12">
        <v>0.5</v>
      </c>
      <c r="K387" t="e">
        <f>VLOOKUP(A387,MasterTutor!A:D,4,FALSE)</f>
        <v>#N/A</v>
      </c>
      <c r="L387" t="e">
        <f>VLOOKUP(A387,MasterTutor!A:D,3,FALSE)</f>
        <v>#N/A</v>
      </c>
      <c r="M387" t="e">
        <f>VLOOKUP(A387,MasterTutor!A:D,2,FALSE)</f>
        <v>#N/A</v>
      </c>
    </row>
    <row r="388" spans="1:13" x14ac:dyDescent="0.2">
      <c r="A388" s="9" t="s">
        <v>127</v>
      </c>
      <c r="B388" s="9" t="s">
        <v>21</v>
      </c>
      <c r="C388" s="12">
        <v>0.7</v>
      </c>
      <c r="D388" s="12">
        <v>0.87</v>
      </c>
      <c r="E388" s="12">
        <v>1</v>
      </c>
      <c r="F388" s="12">
        <v>0.98</v>
      </c>
      <c r="G388" s="12">
        <v>0.39</v>
      </c>
      <c r="H388" s="9">
        <v>1</v>
      </c>
      <c r="I388" s="10" t="s">
        <v>23</v>
      </c>
      <c r="J388" s="12">
        <v>1</v>
      </c>
      <c r="K388" t="e">
        <f>VLOOKUP(A388,MasterTutor!A:D,4,FALSE)</f>
        <v>#N/A</v>
      </c>
      <c r="L388" t="e">
        <f>VLOOKUP(A388,MasterTutor!A:D,3,FALSE)</f>
        <v>#N/A</v>
      </c>
      <c r="M388" t="e">
        <f>VLOOKUP(A388,MasterTutor!A:D,2,FALSE)</f>
        <v>#N/A</v>
      </c>
    </row>
    <row r="389" spans="1:13" x14ac:dyDescent="0.2">
      <c r="A389" s="9" t="s">
        <v>127</v>
      </c>
      <c r="B389" s="9" t="s">
        <v>22</v>
      </c>
      <c r="C389" s="12">
        <v>0.75</v>
      </c>
      <c r="D389" s="12">
        <v>1.01</v>
      </c>
      <c r="E389" s="12">
        <v>1</v>
      </c>
      <c r="F389" s="12">
        <v>0.95</v>
      </c>
      <c r="G389" s="12">
        <v>0.56999999999999995</v>
      </c>
      <c r="H389" s="9">
        <v>1</v>
      </c>
      <c r="I389" s="10" t="s">
        <v>39</v>
      </c>
      <c r="J389" s="12">
        <v>0.66</v>
      </c>
      <c r="K389" t="e">
        <f>VLOOKUP(A389,MasterTutor!A:D,4,FALSE)</f>
        <v>#N/A</v>
      </c>
      <c r="L389" t="e">
        <f>VLOOKUP(A389,MasterTutor!A:D,3,FALSE)</f>
        <v>#N/A</v>
      </c>
      <c r="M389" t="e">
        <f>VLOOKUP(A389,MasterTutor!A:D,2,FALSE)</f>
        <v>#N/A</v>
      </c>
    </row>
    <row r="390" spans="1:13" x14ac:dyDescent="0.2">
      <c r="A390" s="9" t="s">
        <v>128</v>
      </c>
      <c r="B390" s="9" t="s">
        <v>14</v>
      </c>
      <c r="C390" s="12">
        <v>0.83330000000000004</v>
      </c>
      <c r="D390" s="12">
        <v>1.4804999999999999</v>
      </c>
      <c r="E390" s="12">
        <v>0.94285714285714195</v>
      </c>
      <c r="F390" s="12">
        <v>0.91666666666666596</v>
      </c>
      <c r="G390" s="12">
        <v>0.4</v>
      </c>
      <c r="H390" s="9">
        <v>1</v>
      </c>
      <c r="I390" s="10"/>
      <c r="J390" s="12"/>
      <c r="K390" t="str">
        <f>VLOOKUP(A390,MasterTutor!A:D,4,FALSE)</f>
        <v>Premium</v>
      </c>
      <c r="L390" t="str">
        <f>VLOOKUP(A390,MasterTutor!A:D,3,FALSE)</f>
        <v>Adjunct</v>
      </c>
      <c r="M390" t="str">
        <f>VLOOKUP(A390,MasterTutor!A:D,2,FALSE)</f>
        <v>Ela Cross</v>
      </c>
    </row>
    <row r="391" spans="1:13" x14ac:dyDescent="0.2">
      <c r="A391" s="9" t="s">
        <v>128</v>
      </c>
      <c r="B391" s="9" t="s">
        <v>14</v>
      </c>
      <c r="C391" s="12">
        <v>0.83330000000000004</v>
      </c>
      <c r="D391" s="12">
        <v>1.4804999999999999</v>
      </c>
      <c r="E391" s="12">
        <v>0.94285714285714195</v>
      </c>
      <c r="F391" s="12">
        <v>0.91666666666666596</v>
      </c>
      <c r="G391" s="12">
        <v>0.4</v>
      </c>
      <c r="H391" s="9">
        <v>1</v>
      </c>
      <c r="J391" s="9"/>
      <c r="K391" t="str">
        <f>VLOOKUP(A391,MasterTutor!A:D,4,FALSE)</f>
        <v>Premium</v>
      </c>
      <c r="L391" t="str">
        <f>VLOOKUP(A391,MasterTutor!A:D,3,FALSE)</f>
        <v>Adjunct</v>
      </c>
      <c r="M391" t="str">
        <f>VLOOKUP(A391,MasterTutor!A:D,2,FALSE)</f>
        <v>Ela Cross</v>
      </c>
    </row>
    <row r="392" spans="1:13" x14ac:dyDescent="0.2">
      <c r="A392" s="9" t="s">
        <v>128</v>
      </c>
      <c r="B392" s="9" t="s">
        <v>16</v>
      </c>
      <c r="C392" s="12">
        <v>0.83</v>
      </c>
      <c r="D392" s="12">
        <v>1.41</v>
      </c>
      <c r="E392" s="12">
        <v>0.86</v>
      </c>
      <c r="F392" s="12">
        <v>0.96</v>
      </c>
      <c r="G392" s="12">
        <v>0.63</v>
      </c>
      <c r="H392" s="9">
        <v>3</v>
      </c>
      <c r="I392" s="13">
        <v>45658</v>
      </c>
      <c r="J392" s="12">
        <v>1</v>
      </c>
      <c r="K392" t="str">
        <f>VLOOKUP(A392,MasterTutor!A:D,4,FALSE)</f>
        <v>Premium</v>
      </c>
      <c r="L392" t="str">
        <f>VLOOKUP(A392,MasterTutor!A:D,3,FALSE)</f>
        <v>Adjunct</v>
      </c>
      <c r="M392" t="str">
        <f>VLOOKUP(A392,MasterTutor!A:D,2,FALSE)</f>
        <v>Ela Cross</v>
      </c>
    </row>
    <row r="393" spans="1:13" x14ac:dyDescent="0.2">
      <c r="A393" s="9" t="s">
        <v>128</v>
      </c>
      <c r="B393" s="9" t="s">
        <v>257</v>
      </c>
      <c r="C393" s="12">
        <v>0.77</v>
      </c>
      <c r="D393" s="12">
        <v>1.29</v>
      </c>
      <c r="E393" s="12">
        <v>0.74</v>
      </c>
      <c r="F393" s="12">
        <v>0.63</v>
      </c>
      <c r="G393" s="12">
        <v>0.44</v>
      </c>
      <c r="H393" s="9">
        <v>3</v>
      </c>
      <c r="I393" s="10"/>
      <c r="J393" s="12"/>
      <c r="K393" t="str">
        <f>VLOOKUP(A393,MasterTutor!A:D,4,FALSE)</f>
        <v>Premium</v>
      </c>
      <c r="L393" t="str">
        <f>VLOOKUP(A393,MasterTutor!A:D,3,FALSE)</f>
        <v>Adjunct</v>
      </c>
      <c r="M393" t="str">
        <f>VLOOKUP(A393,MasterTutor!A:D,2,FALSE)</f>
        <v>Ela Cross</v>
      </c>
    </row>
    <row r="394" spans="1:13" x14ac:dyDescent="0.2">
      <c r="A394" s="9" t="s">
        <v>128</v>
      </c>
      <c r="B394" s="9" t="s">
        <v>29</v>
      </c>
      <c r="C394" s="12">
        <v>1.0104</v>
      </c>
      <c r="D394" s="12">
        <v>1.3515999999999999</v>
      </c>
      <c r="E394" s="12">
        <v>0.97674418600000001</v>
      </c>
      <c r="F394" s="12">
        <v>1</v>
      </c>
      <c r="G394" s="12">
        <v>0.44444444399999999</v>
      </c>
      <c r="H394" s="9">
        <v>2</v>
      </c>
      <c r="I394" s="10">
        <v>1</v>
      </c>
      <c r="J394" s="12">
        <f>I394</f>
        <v>1</v>
      </c>
      <c r="K394" t="str">
        <f>VLOOKUP(A394,MasterTutor!A:D,4,FALSE)</f>
        <v>Premium</v>
      </c>
      <c r="L394" t="str">
        <f>VLOOKUP(A394,MasterTutor!A:D,3,FALSE)</f>
        <v>Adjunct</v>
      </c>
      <c r="M394" t="str">
        <f>VLOOKUP(A394,MasterTutor!A:D,2,FALSE)</f>
        <v>Ela Cross</v>
      </c>
    </row>
    <row r="395" spans="1:13" x14ac:dyDescent="0.2">
      <c r="A395" s="9" t="s">
        <v>128</v>
      </c>
      <c r="B395" s="9" t="s">
        <v>17</v>
      </c>
      <c r="C395" s="12">
        <v>1.1000000000000001</v>
      </c>
      <c r="D395" s="12">
        <v>1.39</v>
      </c>
      <c r="E395" s="12">
        <v>0.96</v>
      </c>
      <c r="F395" s="12">
        <v>0.91</v>
      </c>
      <c r="G395" s="12">
        <v>0.3</v>
      </c>
      <c r="H395" s="9">
        <v>3</v>
      </c>
      <c r="I395" s="10">
        <v>1</v>
      </c>
      <c r="J395" s="12">
        <f>I395</f>
        <v>1</v>
      </c>
      <c r="K395" t="str">
        <f>VLOOKUP(A395,MasterTutor!A:D,4,FALSE)</f>
        <v>Premium</v>
      </c>
      <c r="L395" t="str">
        <f>VLOOKUP(A395,MasterTutor!A:D,3,FALSE)</f>
        <v>Adjunct</v>
      </c>
      <c r="M395" t="str">
        <f>VLOOKUP(A395,MasterTutor!A:D,2,FALSE)</f>
        <v>Ela Cross</v>
      </c>
    </row>
    <row r="396" spans="1:13" x14ac:dyDescent="0.2">
      <c r="A396" s="9" t="s">
        <v>128</v>
      </c>
      <c r="B396" s="9" t="s">
        <v>18</v>
      </c>
      <c r="C396" s="12">
        <v>0.71</v>
      </c>
      <c r="D396" s="12">
        <v>1.36</v>
      </c>
      <c r="E396" s="12">
        <v>1</v>
      </c>
      <c r="F396" s="12">
        <v>1</v>
      </c>
      <c r="G396" s="12">
        <v>0.71</v>
      </c>
      <c r="H396" s="9" t="e">
        <v>#N/A</v>
      </c>
      <c r="I396" s="10">
        <v>1</v>
      </c>
      <c r="J396" s="12">
        <f>I396</f>
        <v>1</v>
      </c>
      <c r="K396" t="str">
        <f>VLOOKUP(A396,MasterTutor!A:D,4,FALSE)</f>
        <v>Premium</v>
      </c>
      <c r="L396" t="str">
        <f>VLOOKUP(A396,MasterTutor!A:D,3,FALSE)</f>
        <v>Adjunct</v>
      </c>
      <c r="M396" t="str">
        <f>VLOOKUP(A396,MasterTutor!A:D,2,FALSE)</f>
        <v>Ela Cross</v>
      </c>
    </row>
    <row r="397" spans="1:13" x14ac:dyDescent="0.2">
      <c r="A397" s="9" t="s">
        <v>128</v>
      </c>
      <c r="B397" s="9" t="s">
        <v>20</v>
      </c>
      <c r="C397" s="12">
        <v>0.75</v>
      </c>
      <c r="D397" s="12">
        <v>1.3</v>
      </c>
      <c r="E397" s="12">
        <v>0.97</v>
      </c>
      <c r="F397" s="12">
        <v>1</v>
      </c>
      <c r="G397" s="12">
        <v>0.67</v>
      </c>
      <c r="H397" s="9">
        <v>5</v>
      </c>
      <c r="I397" s="10">
        <v>0</v>
      </c>
      <c r="J397" s="12">
        <f>I397</f>
        <v>0</v>
      </c>
      <c r="K397" t="str">
        <f>VLOOKUP(A397,MasterTutor!A:D,4,FALSE)</f>
        <v>Premium</v>
      </c>
      <c r="L397" t="str">
        <f>VLOOKUP(A397,MasterTutor!A:D,3,FALSE)</f>
        <v>Adjunct</v>
      </c>
      <c r="M397" t="str">
        <f>VLOOKUP(A397,MasterTutor!A:D,2,FALSE)</f>
        <v>Ela Cross</v>
      </c>
    </row>
    <row r="398" spans="1:13" x14ac:dyDescent="0.2">
      <c r="A398" s="9" t="s">
        <v>128</v>
      </c>
      <c r="B398" s="9" t="s">
        <v>21</v>
      </c>
      <c r="C398" s="12">
        <v>1.06</v>
      </c>
      <c r="D398" s="12">
        <v>1.4</v>
      </c>
      <c r="E398" s="12">
        <v>0.92</v>
      </c>
      <c r="F398" s="12">
        <v>0.92</v>
      </c>
      <c r="G398" s="12">
        <v>0.63</v>
      </c>
      <c r="H398" s="9">
        <v>0</v>
      </c>
      <c r="I398" s="11"/>
      <c r="J398" s="9"/>
      <c r="K398" t="str">
        <f>VLOOKUP(A398,MasterTutor!A:D,4,FALSE)</f>
        <v>Premium</v>
      </c>
      <c r="L398" t="str">
        <f>VLOOKUP(A398,MasterTutor!A:D,3,FALSE)</f>
        <v>Adjunct</v>
      </c>
      <c r="M398" t="str">
        <f>VLOOKUP(A398,MasterTutor!A:D,2,FALSE)</f>
        <v>Ela Cross</v>
      </c>
    </row>
    <row r="399" spans="1:13" x14ac:dyDescent="0.2">
      <c r="A399" s="9" t="s">
        <v>128</v>
      </c>
      <c r="B399" s="9" t="s">
        <v>22</v>
      </c>
      <c r="C399" s="12">
        <v>1.0900000000000001</v>
      </c>
      <c r="D399" s="12">
        <v>1.39</v>
      </c>
      <c r="E399" s="12">
        <v>0.92</v>
      </c>
      <c r="F399" s="12">
        <v>1</v>
      </c>
      <c r="G399" s="12">
        <v>0.71</v>
      </c>
      <c r="H399" s="9">
        <v>1</v>
      </c>
      <c r="I399" s="11"/>
      <c r="J399" s="9"/>
      <c r="K399" t="str">
        <f>VLOOKUP(A399,MasterTutor!A:D,4,FALSE)</f>
        <v>Premium</v>
      </c>
      <c r="L399" t="str">
        <f>VLOOKUP(A399,MasterTutor!A:D,3,FALSE)</f>
        <v>Adjunct</v>
      </c>
      <c r="M399" t="str">
        <f>VLOOKUP(A399,MasterTutor!A:D,2,FALSE)</f>
        <v>Ela Cross</v>
      </c>
    </row>
    <row r="400" spans="1:13" x14ac:dyDescent="0.2">
      <c r="A400" s="9" t="s">
        <v>129</v>
      </c>
      <c r="B400" s="9" t="s">
        <v>14</v>
      </c>
      <c r="C400" s="12">
        <v>1.0042</v>
      </c>
      <c r="D400" s="12">
        <v>1.0444</v>
      </c>
      <c r="E400" s="12">
        <v>0.96350364963503599</v>
      </c>
      <c r="F400" s="12">
        <v>0.86666666666666603</v>
      </c>
      <c r="G400" s="12">
        <v>0.65217391304347805</v>
      </c>
      <c r="H400" s="9">
        <v>17</v>
      </c>
      <c r="I400" s="10" t="s">
        <v>126</v>
      </c>
      <c r="J400" s="12">
        <v>0.8</v>
      </c>
      <c r="K400" t="str">
        <f>VLOOKUP(A400,MasterTutor!A:D,4,FALSE)</f>
        <v>Advanced</v>
      </c>
      <c r="L400" t="str">
        <f>VLOOKUP(A400,MasterTutor!A:D,3,FALSE)</f>
        <v>Professional</v>
      </c>
      <c r="M400" t="str">
        <f>VLOOKUP(A400,MasterTutor!A:D,2,FALSE)</f>
        <v>Ela Cross</v>
      </c>
    </row>
    <row r="401" spans="1:13" x14ac:dyDescent="0.2">
      <c r="A401" s="9" t="s">
        <v>129</v>
      </c>
      <c r="B401" s="9" t="s">
        <v>16</v>
      </c>
      <c r="C401" s="12">
        <v>0.67</v>
      </c>
      <c r="D401" s="12">
        <v>0.74</v>
      </c>
      <c r="E401" s="12">
        <v>0.96</v>
      </c>
      <c r="F401" s="12">
        <v>0.62</v>
      </c>
      <c r="G401" s="12">
        <v>0.75</v>
      </c>
      <c r="H401" s="9">
        <v>16</v>
      </c>
      <c r="I401" s="13">
        <v>45720</v>
      </c>
      <c r="J401" s="14">
        <v>0.75</v>
      </c>
      <c r="K401" t="str">
        <f>VLOOKUP(A401,MasterTutor!A:D,4,FALSE)</f>
        <v>Advanced</v>
      </c>
      <c r="L401" t="str">
        <f>VLOOKUP(A401,MasterTutor!A:D,3,FALSE)</f>
        <v>Professional</v>
      </c>
      <c r="M401" t="str">
        <f>VLOOKUP(A401,MasterTutor!A:D,2,FALSE)</f>
        <v>Ela Cross</v>
      </c>
    </row>
    <row r="402" spans="1:13" x14ac:dyDescent="0.2">
      <c r="A402" s="9" t="s">
        <v>129</v>
      </c>
      <c r="B402" s="9" t="s">
        <v>257</v>
      </c>
      <c r="C402" s="12">
        <v>0.91</v>
      </c>
      <c r="D402" s="12">
        <v>0.97</v>
      </c>
      <c r="E402" s="12">
        <v>0.99</v>
      </c>
      <c r="F402" s="12">
        <v>0.8</v>
      </c>
      <c r="G402" s="12">
        <v>0.73</v>
      </c>
      <c r="H402" s="9">
        <v>11</v>
      </c>
      <c r="I402" s="10">
        <v>0.8571428571428571</v>
      </c>
      <c r="J402" s="12">
        <f>6/7</f>
        <v>0.8571428571428571</v>
      </c>
      <c r="K402" t="str">
        <f>VLOOKUP(A402,MasterTutor!A:D,4,FALSE)</f>
        <v>Advanced</v>
      </c>
      <c r="L402" t="str">
        <f>VLOOKUP(A402,MasterTutor!A:D,3,FALSE)</f>
        <v>Professional</v>
      </c>
      <c r="M402" t="str">
        <f>VLOOKUP(A402,MasterTutor!A:D,2,FALSE)</f>
        <v>Ela Cross</v>
      </c>
    </row>
    <row r="403" spans="1:13" x14ac:dyDescent="0.2">
      <c r="A403" s="9" t="s">
        <v>129</v>
      </c>
      <c r="B403" s="9" t="s">
        <v>29</v>
      </c>
      <c r="C403" s="12">
        <v>0.76670000000000005</v>
      </c>
      <c r="D403" s="12">
        <v>1.0350999999999999</v>
      </c>
      <c r="E403" s="12">
        <v>0.95238095199999995</v>
      </c>
      <c r="F403" s="12">
        <v>0.95833333300000001</v>
      </c>
      <c r="G403" s="12">
        <v>0.89473684200000003</v>
      </c>
      <c r="H403" s="9">
        <v>15</v>
      </c>
      <c r="I403" s="10">
        <v>0.5</v>
      </c>
      <c r="J403" s="12">
        <f>I403</f>
        <v>0.5</v>
      </c>
      <c r="K403" t="str">
        <f>VLOOKUP(A403,MasterTutor!A:D,4,FALSE)</f>
        <v>Advanced</v>
      </c>
      <c r="L403" t="str">
        <f>VLOOKUP(A403,MasterTutor!A:D,3,FALSE)</f>
        <v>Professional</v>
      </c>
      <c r="M403" t="str">
        <f>VLOOKUP(A403,MasterTutor!A:D,2,FALSE)</f>
        <v>Ela Cross</v>
      </c>
    </row>
    <row r="404" spans="1:13" x14ac:dyDescent="0.2">
      <c r="A404" s="9" t="s">
        <v>129</v>
      </c>
      <c r="B404" s="9" t="s">
        <v>17</v>
      </c>
      <c r="C404" s="12">
        <v>0.78</v>
      </c>
      <c r="D404" s="12">
        <v>1.06</v>
      </c>
      <c r="E404" s="12">
        <v>0.95</v>
      </c>
      <c r="F404" s="12">
        <v>1</v>
      </c>
      <c r="G404" s="12">
        <v>1</v>
      </c>
      <c r="H404" s="9">
        <v>2</v>
      </c>
      <c r="I404" s="10">
        <v>1</v>
      </c>
      <c r="J404" s="12">
        <f>I404</f>
        <v>1</v>
      </c>
      <c r="K404" t="str">
        <f>VLOOKUP(A404,MasterTutor!A:D,4,FALSE)</f>
        <v>Advanced</v>
      </c>
      <c r="L404" t="str">
        <f>VLOOKUP(A404,MasterTutor!A:D,3,FALSE)</f>
        <v>Professional</v>
      </c>
      <c r="M404" t="str">
        <f>VLOOKUP(A404,MasterTutor!A:D,2,FALSE)</f>
        <v>Ela Cross</v>
      </c>
    </row>
    <row r="405" spans="1:13" x14ac:dyDescent="0.2">
      <c r="A405" s="9" t="s">
        <v>129</v>
      </c>
      <c r="B405" s="9" t="s">
        <v>18</v>
      </c>
      <c r="C405" s="12">
        <v>0.41</v>
      </c>
      <c r="D405" s="12">
        <v>1.02</v>
      </c>
      <c r="E405" s="12">
        <v>0.82</v>
      </c>
      <c r="F405" s="12">
        <v>0.75</v>
      </c>
      <c r="G405" s="12">
        <v>0.95</v>
      </c>
      <c r="H405" s="9">
        <v>4</v>
      </c>
      <c r="I405" s="10" t="s">
        <v>26</v>
      </c>
      <c r="J405" s="12">
        <v>0.5</v>
      </c>
      <c r="K405" t="str">
        <f>VLOOKUP(A405,MasterTutor!A:D,4,FALSE)</f>
        <v>Advanced</v>
      </c>
      <c r="L405" t="str">
        <f>VLOOKUP(A405,MasterTutor!A:D,3,FALSE)</f>
        <v>Professional</v>
      </c>
      <c r="M405" t="str">
        <f>VLOOKUP(A405,MasterTutor!A:D,2,FALSE)</f>
        <v>Ela Cross</v>
      </c>
    </row>
    <row r="406" spans="1:13" x14ac:dyDescent="0.2">
      <c r="A406" s="9" t="s">
        <v>129</v>
      </c>
      <c r="B406" s="9" t="s">
        <v>20</v>
      </c>
      <c r="C406" s="12">
        <v>0.8</v>
      </c>
      <c r="D406" s="12">
        <v>1.0900000000000001</v>
      </c>
      <c r="E406" s="12">
        <v>0.92</v>
      </c>
      <c r="F406" s="12">
        <v>1</v>
      </c>
      <c r="G406" s="12">
        <v>0.84</v>
      </c>
      <c r="H406" s="9">
        <v>2</v>
      </c>
      <c r="I406" s="10" t="s">
        <v>99</v>
      </c>
      <c r="J406" s="12">
        <v>0.83</v>
      </c>
      <c r="K406" t="str">
        <f>VLOOKUP(A406,MasterTutor!A:D,4,FALSE)</f>
        <v>Advanced</v>
      </c>
      <c r="L406" t="str">
        <f>VLOOKUP(A406,MasterTutor!A:D,3,FALSE)</f>
        <v>Professional</v>
      </c>
      <c r="M406" t="str">
        <f>VLOOKUP(A406,MasterTutor!A:D,2,FALSE)</f>
        <v>Ela Cross</v>
      </c>
    </row>
    <row r="407" spans="1:13" x14ac:dyDescent="0.2">
      <c r="A407" s="9" t="s">
        <v>129</v>
      </c>
      <c r="B407" s="9" t="s">
        <v>21</v>
      </c>
      <c r="C407" s="12">
        <v>0.79</v>
      </c>
      <c r="D407" s="12">
        <v>1.06</v>
      </c>
      <c r="E407" s="12">
        <v>0.94</v>
      </c>
      <c r="F407" s="12">
        <v>0.67</v>
      </c>
      <c r="G407" s="12">
        <v>0.47</v>
      </c>
      <c r="H407" s="9">
        <v>5</v>
      </c>
      <c r="I407" s="10" t="s">
        <v>39</v>
      </c>
      <c r="J407" s="12">
        <v>0.66</v>
      </c>
      <c r="K407" t="str">
        <f>VLOOKUP(A407,MasterTutor!A:D,4,FALSE)</f>
        <v>Advanced</v>
      </c>
      <c r="L407" t="str">
        <f>VLOOKUP(A407,MasterTutor!A:D,3,FALSE)</f>
        <v>Professional</v>
      </c>
      <c r="M407" t="str">
        <f>VLOOKUP(A407,MasterTutor!A:D,2,FALSE)</f>
        <v>Ela Cross</v>
      </c>
    </row>
    <row r="408" spans="1:13" x14ac:dyDescent="0.2">
      <c r="A408" s="9" t="s">
        <v>129</v>
      </c>
      <c r="B408" s="9" t="s">
        <v>22</v>
      </c>
      <c r="C408" s="12">
        <v>0.99</v>
      </c>
      <c r="D408" s="12">
        <v>1.06</v>
      </c>
      <c r="E408" s="12">
        <v>0.9</v>
      </c>
      <c r="F408" s="12">
        <v>0.91</v>
      </c>
      <c r="G408" s="12">
        <v>0.46</v>
      </c>
      <c r="H408" s="9">
        <v>8</v>
      </c>
      <c r="I408" s="10" t="s">
        <v>37</v>
      </c>
      <c r="J408" s="12">
        <v>1</v>
      </c>
      <c r="K408" t="str">
        <f>VLOOKUP(A408,MasterTutor!A:D,4,FALSE)</f>
        <v>Advanced</v>
      </c>
      <c r="L408" t="str">
        <f>VLOOKUP(A408,MasterTutor!A:D,3,FALSE)</f>
        <v>Professional</v>
      </c>
      <c r="M408" t="str">
        <f>VLOOKUP(A408,MasterTutor!A:D,2,FALSE)</f>
        <v>Ela Cross</v>
      </c>
    </row>
    <row r="409" spans="1:13" x14ac:dyDescent="0.2">
      <c r="A409" s="9" t="s">
        <v>130</v>
      </c>
      <c r="B409" s="9" t="s">
        <v>14</v>
      </c>
      <c r="C409" s="12">
        <v>1.0207999999999999</v>
      </c>
      <c r="D409" s="12">
        <v>1.1513</v>
      </c>
      <c r="E409" s="12">
        <v>0.87248322147651003</v>
      </c>
      <c r="F409" s="12">
        <v>1</v>
      </c>
      <c r="G409" s="12">
        <v>1</v>
      </c>
      <c r="H409" s="9">
        <v>9</v>
      </c>
      <c r="I409" s="10" t="s">
        <v>131</v>
      </c>
      <c r="J409" s="12">
        <v>0.13</v>
      </c>
      <c r="K409" t="str">
        <f>VLOOKUP(A409,MasterTutor!A:D,4,FALSE)</f>
        <v>Advanced</v>
      </c>
      <c r="L409" t="str">
        <f>VLOOKUP(A409,MasterTutor!A:D,3,FALSE)</f>
        <v>Professional</v>
      </c>
      <c r="M409" t="str">
        <f>VLOOKUP(A409,MasterTutor!A:D,2,FALSE)</f>
        <v>Ela Cross</v>
      </c>
    </row>
    <row r="410" spans="1:13" x14ac:dyDescent="0.2">
      <c r="A410" s="9" t="s">
        <v>130</v>
      </c>
      <c r="B410" s="9" t="s">
        <v>14</v>
      </c>
      <c r="C410" s="12">
        <v>1.0207999999999999</v>
      </c>
      <c r="D410" s="12">
        <v>1.1513</v>
      </c>
      <c r="E410" s="12">
        <v>0.87248322147651003</v>
      </c>
      <c r="F410" s="12">
        <v>1</v>
      </c>
      <c r="G410" s="12">
        <v>1</v>
      </c>
      <c r="H410" s="9">
        <v>9</v>
      </c>
      <c r="I410" s="10" t="s">
        <v>131</v>
      </c>
      <c r="J410" s="1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9" t="s">
        <v>130</v>
      </c>
      <c r="B411" s="9" t="s">
        <v>16</v>
      </c>
      <c r="C411" s="12">
        <v>1.07</v>
      </c>
      <c r="D411" s="12">
        <v>1.1399999999999999</v>
      </c>
      <c r="E411" s="12">
        <v>0.91</v>
      </c>
      <c r="F411" s="12">
        <v>0.98</v>
      </c>
      <c r="G411" s="12">
        <v>1</v>
      </c>
      <c r="H411" s="9">
        <v>9</v>
      </c>
      <c r="I411" s="13" t="s">
        <v>119</v>
      </c>
      <c r="J411" s="12">
        <v>0</v>
      </c>
      <c r="K411" t="str">
        <f>VLOOKUP(A411,MasterTutor!A:D,4,FALSE)</f>
        <v>Advanced</v>
      </c>
      <c r="L411" t="str">
        <f>VLOOKUP(A411,MasterTutor!A:D,3,FALSE)</f>
        <v>Professional</v>
      </c>
      <c r="M411" t="str">
        <f>VLOOKUP(A411,MasterTutor!A:D,2,FALSE)</f>
        <v>Ela Cross</v>
      </c>
    </row>
    <row r="412" spans="1:13" x14ac:dyDescent="0.2">
      <c r="A412" s="9" t="s">
        <v>130</v>
      </c>
      <c r="B412" s="9" t="s">
        <v>257</v>
      </c>
      <c r="C412" s="12">
        <v>0.89</v>
      </c>
      <c r="D412" s="12">
        <v>0.98</v>
      </c>
      <c r="E412" s="12">
        <v>0.97</v>
      </c>
      <c r="F412" s="12">
        <v>0.99</v>
      </c>
      <c r="G412" s="12">
        <v>0.92</v>
      </c>
      <c r="H412" s="9">
        <v>8</v>
      </c>
      <c r="I412" s="10">
        <v>0.25</v>
      </c>
      <c r="J412" s="12">
        <v>0.25</v>
      </c>
      <c r="K412" t="str">
        <f>VLOOKUP(A412,MasterTutor!A:D,4,FALSE)</f>
        <v>Advanced</v>
      </c>
      <c r="L412" t="str">
        <f>VLOOKUP(A412,MasterTutor!A:D,3,FALSE)</f>
        <v>Professional</v>
      </c>
      <c r="M412" t="str">
        <f>VLOOKUP(A412,MasterTutor!A:D,2,FALSE)</f>
        <v>Ela Cross</v>
      </c>
    </row>
    <row r="413" spans="1:13" x14ac:dyDescent="0.2">
      <c r="A413" s="9" t="s">
        <v>130</v>
      </c>
      <c r="B413" s="9" t="s">
        <v>29</v>
      </c>
      <c r="C413" s="12">
        <v>0.83750000000000002</v>
      </c>
      <c r="D413" s="12">
        <v>0.99339999999999995</v>
      </c>
      <c r="E413" s="12">
        <v>0.94927536199999996</v>
      </c>
      <c r="F413" s="12">
        <v>1</v>
      </c>
      <c r="G413" s="12">
        <v>1</v>
      </c>
      <c r="H413" s="9">
        <v>15</v>
      </c>
      <c r="I413" s="10" t="s">
        <v>36</v>
      </c>
      <c r="J413" s="12">
        <v>0</v>
      </c>
      <c r="K413" t="str">
        <f>VLOOKUP(A413,MasterTutor!A:D,4,FALSE)</f>
        <v>Advanced</v>
      </c>
      <c r="L413" t="str">
        <f>VLOOKUP(A413,MasterTutor!A:D,3,FALSE)</f>
        <v>Professional</v>
      </c>
      <c r="M413" t="str">
        <f>VLOOKUP(A413,MasterTutor!A:D,2,FALSE)</f>
        <v>Ela Cross</v>
      </c>
    </row>
    <row r="414" spans="1:13" x14ac:dyDescent="0.2">
      <c r="A414" s="9" t="s">
        <v>130</v>
      </c>
      <c r="B414" s="9" t="s">
        <v>17</v>
      </c>
      <c r="C414" s="12">
        <v>0.85</v>
      </c>
      <c r="D414" s="12">
        <v>1.25</v>
      </c>
      <c r="E414" s="12">
        <v>0.96</v>
      </c>
      <c r="F414" s="12">
        <v>0.92</v>
      </c>
      <c r="G414" s="12">
        <v>0.72</v>
      </c>
      <c r="H414" s="9">
        <v>3</v>
      </c>
      <c r="I414" s="10" t="s">
        <v>26</v>
      </c>
      <c r="J414" s="12">
        <v>0.5</v>
      </c>
      <c r="K414" t="str">
        <f>VLOOKUP(A414,MasterTutor!A:D,4,FALSE)</f>
        <v>Advanced</v>
      </c>
      <c r="L414" t="str">
        <f>VLOOKUP(A414,MasterTutor!A:D,3,FALSE)</f>
        <v>Professional</v>
      </c>
      <c r="M414" t="str">
        <f>VLOOKUP(A414,MasterTutor!A:D,2,FALSE)</f>
        <v>Ela Cross</v>
      </c>
    </row>
    <row r="415" spans="1:13" x14ac:dyDescent="0.2">
      <c r="A415" s="9" t="s">
        <v>130</v>
      </c>
      <c r="B415" s="9" t="s">
        <v>18</v>
      </c>
      <c r="C415" s="12">
        <v>0.98</v>
      </c>
      <c r="D415" s="12">
        <v>1.21</v>
      </c>
      <c r="E415" s="12">
        <v>0.9</v>
      </c>
      <c r="F415" s="12">
        <v>1</v>
      </c>
      <c r="G415" s="12">
        <v>0.67</v>
      </c>
      <c r="H415" s="9">
        <v>7</v>
      </c>
      <c r="I415" s="10" t="s">
        <v>132</v>
      </c>
      <c r="J415" s="12">
        <f>1/3</f>
        <v>0.33333333333333331</v>
      </c>
      <c r="K415" t="str">
        <f>VLOOKUP(A415,MasterTutor!A:D,4,FALSE)</f>
        <v>Advanced</v>
      </c>
      <c r="L415" t="str">
        <f>VLOOKUP(A415,MasterTutor!A:D,3,FALSE)</f>
        <v>Professional</v>
      </c>
      <c r="M415" t="str">
        <f>VLOOKUP(A415,MasterTutor!A:D,2,FALSE)</f>
        <v>Ela Cross</v>
      </c>
    </row>
    <row r="416" spans="1:13" x14ac:dyDescent="0.2">
      <c r="A416" s="9" t="s">
        <v>130</v>
      </c>
      <c r="B416" s="9" t="s">
        <v>20</v>
      </c>
      <c r="C416" s="12">
        <v>0.79</v>
      </c>
      <c r="D416" s="12">
        <v>1.0900000000000001</v>
      </c>
      <c r="E416" s="12">
        <v>0.92</v>
      </c>
      <c r="F416" s="12">
        <v>0.98</v>
      </c>
      <c r="G416" s="12">
        <v>0.83</v>
      </c>
      <c r="H416" s="9">
        <v>5</v>
      </c>
      <c r="I416" s="10">
        <v>1</v>
      </c>
      <c r="J416" s="12">
        <f>I416</f>
        <v>1</v>
      </c>
      <c r="K416" t="str">
        <f>VLOOKUP(A416,MasterTutor!A:D,4,FALSE)</f>
        <v>Advanced</v>
      </c>
      <c r="L416" t="str">
        <f>VLOOKUP(A416,MasterTutor!A:D,3,FALSE)</f>
        <v>Professional</v>
      </c>
      <c r="M416" t="str">
        <f>VLOOKUP(A416,MasterTutor!A:D,2,FALSE)</f>
        <v>Ela Cross</v>
      </c>
    </row>
    <row r="417" spans="1:13" x14ac:dyDescent="0.2">
      <c r="A417" s="9" t="s">
        <v>130</v>
      </c>
      <c r="B417" s="9" t="s">
        <v>21</v>
      </c>
      <c r="C417" s="12">
        <v>0.62</v>
      </c>
      <c r="D417" s="12">
        <v>1.05</v>
      </c>
      <c r="E417" s="12">
        <v>0.96</v>
      </c>
      <c r="F417" s="12">
        <v>1</v>
      </c>
      <c r="G417" s="12">
        <v>1</v>
      </c>
      <c r="H417" s="9">
        <v>6</v>
      </c>
      <c r="I417" s="11"/>
      <c r="J417" s="9"/>
      <c r="K417" t="str">
        <f>VLOOKUP(A417,MasterTutor!A:D,4,FALSE)</f>
        <v>Advanced</v>
      </c>
      <c r="L417" t="str">
        <f>VLOOKUP(A417,MasterTutor!A:D,3,FALSE)</f>
        <v>Professional</v>
      </c>
      <c r="M417" t="str">
        <f>VLOOKUP(A417,MasterTutor!A:D,2,FALSE)</f>
        <v>Ela Cross</v>
      </c>
    </row>
    <row r="418" spans="1:13" x14ac:dyDescent="0.2">
      <c r="A418" s="9" t="s">
        <v>130</v>
      </c>
      <c r="B418" s="9" t="s">
        <v>22</v>
      </c>
      <c r="C418" s="12">
        <v>0.6</v>
      </c>
      <c r="D418" s="12">
        <v>1.02</v>
      </c>
      <c r="E418" s="12">
        <v>0.88</v>
      </c>
      <c r="F418" s="12">
        <v>0.98</v>
      </c>
      <c r="G418" s="12">
        <v>0.93</v>
      </c>
      <c r="H418" s="9">
        <v>1</v>
      </c>
      <c r="I418" s="10" t="s">
        <v>25</v>
      </c>
      <c r="J418" s="12">
        <v>0.6</v>
      </c>
      <c r="K418" t="str">
        <f>VLOOKUP(A418,MasterTutor!A:D,4,FALSE)</f>
        <v>Advanced</v>
      </c>
      <c r="L418" t="str">
        <f>VLOOKUP(A418,MasterTutor!A:D,3,FALSE)</f>
        <v>Professional</v>
      </c>
      <c r="M418" t="str">
        <f>VLOOKUP(A418,MasterTutor!A:D,2,FALSE)</f>
        <v>Ela Cross</v>
      </c>
    </row>
    <row r="419" spans="1:13" x14ac:dyDescent="0.2">
      <c r="A419" s="9" t="s">
        <v>133</v>
      </c>
      <c r="B419" s="9" t="s">
        <v>14</v>
      </c>
      <c r="C419" s="12">
        <v>1.0042</v>
      </c>
      <c r="D419" s="12">
        <v>1.0673999999999999</v>
      </c>
      <c r="E419" s="12">
        <v>0.99159663865546199</v>
      </c>
      <c r="F419" s="12">
        <v>0.98837209302325502</v>
      </c>
      <c r="G419" s="12">
        <v>0.61111111111111105</v>
      </c>
      <c r="H419" s="9">
        <v>9</v>
      </c>
      <c r="I419" s="10" t="s">
        <v>134</v>
      </c>
      <c r="J419" s="12">
        <v>0.7</v>
      </c>
      <c r="K419" t="str">
        <f>VLOOKUP(A419,MasterTutor!A:D,4,FALSE)</f>
        <v>Advanced</v>
      </c>
      <c r="L419" t="str">
        <f>VLOOKUP(A419,MasterTutor!A:D,3,FALSE)</f>
        <v>Professional</v>
      </c>
      <c r="M419" t="str">
        <f>VLOOKUP(A419,MasterTutor!A:D,2,FALSE)</f>
        <v>Ian Plamondon</v>
      </c>
    </row>
    <row r="420" spans="1:13" x14ac:dyDescent="0.2">
      <c r="A420" s="9" t="s">
        <v>133</v>
      </c>
      <c r="B420" s="9" t="s">
        <v>16</v>
      </c>
      <c r="C420" s="12">
        <v>1.03</v>
      </c>
      <c r="D420" s="12">
        <v>0.98</v>
      </c>
      <c r="E420" s="12">
        <v>0.98</v>
      </c>
      <c r="F420" s="12">
        <v>0.94</v>
      </c>
      <c r="G420" s="12">
        <v>0.95</v>
      </c>
      <c r="H420" s="9">
        <v>11</v>
      </c>
      <c r="I420" s="13">
        <v>45784</v>
      </c>
      <c r="J420" s="14">
        <v>0.71</v>
      </c>
      <c r="K420" t="str">
        <f>VLOOKUP(A420,MasterTutor!A:D,4,FALSE)</f>
        <v>Advanced</v>
      </c>
      <c r="L420" t="str">
        <f>VLOOKUP(A420,MasterTutor!A:D,3,FALSE)</f>
        <v>Professional</v>
      </c>
      <c r="M420" t="str">
        <f>VLOOKUP(A420,MasterTutor!A:D,2,FALSE)</f>
        <v>Ian Plamondon</v>
      </c>
    </row>
    <row r="421" spans="1:13" x14ac:dyDescent="0.2">
      <c r="A421" s="9" t="s">
        <v>133</v>
      </c>
      <c r="B421" s="9" t="s">
        <v>257</v>
      </c>
      <c r="C421" s="12">
        <v>0.95</v>
      </c>
      <c r="D421" s="12">
        <v>1.0900000000000001</v>
      </c>
      <c r="E421" s="12">
        <v>0.98</v>
      </c>
      <c r="F421" s="12">
        <v>0.98</v>
      </c>
      <c r="G421" s="12">
        <v>1</v>
      </c>
      <c r="H421" s="9">
        <v>13</v>
      </c>
      <c r="I421" s="10">
        <v>0.625</v>
      </c>
      <c r="J421" s="12">
        <f>5/8</f>
        <v>0.625</v>
      </c>
      <c r="K421" t="str">
        <f>VLOOKUP(A421,MasterTutor!A:D,4,FALSE)</f>
        <v>Advanced</v>
      </c>
      <c r="L421" t="str">
        <f>VLOOKUP(A421,MasterTutor!A:D,3,FALSE)</f>
        <v>Professional</v>
      </c>
      <c r="M421" t="str">
        <f>VLOOKUP(A421,MasterTutor!A:D,2,FALSE)</f>
        <v>Ian Plamondon</v>
      </c>
    </row>
    <row r="422" spans="1:13" x14ac:dyDescent="0.2">
      <c r="A422" s="9" t="s">
        <v>133</v>
      </c>
      <c r="B422" s="9" t="s">
        <v>29</v>
      </c>
      <c r="C422" s="12">
        <v>0.64170000000000005</v>
      </c>
      <c r="D422" s="12">
        <v>0.75990000000000002</v>
      </c>
      <c r="E422" s="12">
        <v>0.98550724599999995</v>
      </c>
      <c r="F422" s="12">
        <v>0.946428571</v>
      </c>
      <c r="G422" s="12">
        <v>1</v>
      </c>
      <c r="H422" s="9">
        <v>11</v>
      </c>
      <c r="I422" s="10">
        <v>0.75</v>
      </c>
      <c r="J422" s="12">
        <f>I422</f>
        <v>0.75</v>
      </c>
      <c r="K422" t="str">
        <f>VLOOKUP(A422,MasterTutor!A:D,4,FALSE)</f>
        <v>Advanced</v>
      </c>
      <c r="L422" t="str">
        <f>VLOOKUP(A422,MasterTutor!A:D,3,FALSE)</f>
        <v>Professional</v>
      </c>
      <c r="M422" t="str">
        <f>VLOOKUP(A422,MasterTutor!A:D,2,FALSE)</f>
        <v>Ian Plamondon</v>
      </c>
    </row>
    <row r="423" spans="1:13" x14ac:dyDescent="0.2">
      <c r="A423" s="9" t="s">
        <v>133</v>
      </c>
      <c r="B423" s="9" t="s">
        <v>17</v>
      </c>
      <c r="C423" s="12">
        <v>0.88</v>
      </c>
      <c r="D423" s="12">
        <v>1.1100000000000001</v>
      </c>
      <c r="E423" s="12">
        <v>0.99</v>
      </c>
      <c r="F423" s="12">
        <v>0.97</v>
      </c>
      <c r="G423" s="12">
        <v>0.81</v>
      </c>
      <c r="H423" s="9">
        <v>12</v>
      </c>
      <c r="I423" s="10">
        <v>1</v>
      </c>
      <c r="J423" s="12">
        <f>I423</f>
        <v>1</v>
      </c>
      <c r="K423" t="str">
        <f>VLOOKUP(A423,MasterTutor!A:D,4,FALSE)</f>
        <v>Advanced</v>
      </c>
      <c r="L423" t="str">
        <f>VLOOKUP(A423,MasterTutor!A:D,3,FALSE)</f>
        <v>Professional</v>
      </c>
      <c r="M423" t="str">
        <f>VLOOKUP(A423,MasterTutor!A:D,2,FALSE)</f>
        <v>Ian Plamondon</v>
      </c>
    </row>
    <row r="424" spans="1:13" x14ac:dyDescent="0.2">
      <c r="A424" s="9" t="s">
        <v>133</v>
      </c>
      <c r="B424" s="9" t="s">
        <v>18</v>
      </c>
      <c r="C424" s="12">
        <v>0.99</v>
      </c>
      <c r="D424" s="12">
        <v>1.08</v>
      </c>
      <c r="E424" s="12">
        <v>0.99</v>
      </c>
      <c r="F424" s="12">
        <v>0.97</v>
      </c>
      <c r="G424" s="12">
        <v>0.59</v>
      </c>
      <c r="H424" s="9">
        <v>6</v>
      </c>
      <c r="I424" s="10" t="s">
        <v>135</v>
      </c>
      <c r="J424" s="12">
        <v>0.78</v>
      </c>
      <c r="K424" t="str">
        <f>VLOOKUP(A424,MasterTutor!A:D,4,FALSE)</f>
        <v>Advanced</v>
      </c>
      <c r="L424" t="str">
        <f>VLOOKUP(A424,MasterTutor!A:D,3,FALSE)</f>
        <v>Professional</v>
      </c>
      <c r="M424" t="str">
        <f>VLOOKUP(A424,MasterTutor!A:D,2,FALSE)</f>
        <v>Ian Plamondon</v>
      </c>
    </row>
    <row r="425" spans="1:13" x14ac:dyDescent="0.2">
      <c r="A425" s="9" t="s">
        <v>133</v>
      </c>
      <c r="B425" s="9" t="s">
        <v>21</v>
      </c>
      <c r="C425" s="12">
        <v>0</v>
      </c>
      <c r="D425" s="12">
        <v>0.68</v>
      </c>
      <c r="E425" s="12">
        <v>0</v>
      </c>
      <c r="F425" s="12">
        <v>0</v>
      </c>
      <c r="G425" s="12">
        <v>0</v>
      </c>
      <c r="H425" s="9">
        <v>0</v>
      </c>
      <c r="I425" s="11"/>
      <c r="J425" s="9"/>
      <c r="K425" t="str">
        <f>VLOOKUP(A425,MasterTutor!A:D,4,FALSE)</f>
        <v>Advanced</v>
      </c>
      <c r="L425" t="str">
        <f>VLOOKUP(A425,MasterTutor!A:D,3,FALSE)</f>
        <v>Professional</v>
      </c>
      <c r="M425" t="str">
        <f>VLOOKUP(A425,MasterTutor!A:D,2,FALSE)</f>
        <v>Ian Plamondon</v>
      </c>
    </row>
    <row r="426" spans="1:13" x14ac:dyDescent="0.2">
      <c r="A426" s="9" t="s">
        <v>133</v>
      </c>
      <c r="B426" s="9" t="s">
        <v>22</v>
      </c>
      <c r="C426" s="12">
        <v>0.66</v>
      </c>
      <c r="D426" s="12">
        <v>0.98</v>
      </c>
      <c r="E426" s="12">
        <v>0.98</v>
      </c>
      <c r="F426" s="12">
        <v>0.92</v>
      </c>
      <c r="G426" s="12">
        <v>0</v>
      </c>
      <c r="H426" s="9">
        <v>6</v>
      </c>
      <c r="I426" s="10" t="s">
        <v>136</v>
      </c>
      <c r="J426" s="12">
        <v>0.81</v>
      </c>
      <c r="K426" t="str">
        <f>VLOOKUP(A426,MasterTutor!A:D,4,FALSE)</f>
        <v>Advanced</v>
      </c>
      <c r="L426" t="str">
        <f>VLOOKUP(A426,MasterTutor!A:D,3,FALSE)</f>
        <v>Professional</v>
      </c>
      <c r="M426" t="str">
        <f>VLOOKUP(A426,MasterTutor!A:D,2,FALSE)</f>
        <v>Ian Plamondon</v>
      </c>
    </row>
    <row r="427" spans="1:13" x14ac:dyDescent="0.2">
      <c r="A427" s="9" t="s">
        <v>137</v>
      </c>
      <c r="B427" s="9" t="s">
        <v>14</v>
      </c>
      <c r="C427" s="12">
        <v>0.98750000000000004</v>
      </c>
      <c r="D427" s="12">
        <v>1</v>
      </c>
      <c r="E427" s="12">
        <v>1</v>
      </c>
      <c r="F427" s="12">
        <v>0.98850574712643602</v>
      </c>
      <c r="G427" s="12">
        <v>0.5</v>
      </c>
      <c r="H427" s="9">
        <v>7</v>
      </c>
      <c r="I427" s="10" t="s">
        <v>61</v>
      </c>
      <c r="J427" s="12">
        <v>0.1</v>
      </c>
      <c r="K427" t="e">
        <f>VLOOKUP(A427,MasterTutor!A:D,4,FALSE)</f>
        <v>#N/A</v>
      </c>
      <c r="L427" t="e">
        <f>VLOOKUP(A427,MasterTutor!A:D,3,FALSE)</f>
        <v>#N/A</v>
      </c>
      <c r="M427" t="e">
        <f>VLOOKUP(A427,MasterTutor!A:D,2,FALSE)</f>
        <v>#N/A</v>
      </c>
    </row>
    <row r="428" spans="1:13" x14ac:dyDescent="0.2">
      <c r="A428" s="9" t="s">
        <v>137</v>
      </c>
      <c r="B428" s="9" t="s">
        <v>17</v>
      </c>
      <c r="C428" s="12">
        <v>0.16</v>
      </c>
      <c r="D428" s="12">
        <v>0.87</v>
      </c>
      <c r="E428" s="12">
        <v>1</v>
      </c>
      <c r="F428" s="12">
        <v>1</v>
      </c>
      <c r="G428" s="12">
        <v>0.92</v>
      </c>
      <c r="H428" s="9" t="e">
        <v>#N/A</v>
      </c>
      <c r="I428" s="10" t="s">
        <v>90</v>
      </c>
      <c r="J428" s="12">
        <v>0.6</v>
      </c>
      <c r="K428" t="e">
        <f>VLOOKUP(A428,MasterTutor!A:D,4,FALSE)</f>
        <v>#N/A</v>
      </c>
      <c r="L428" t="e">
        <f>VLOOKUP(A428,MasterTutor!A:D,3,FALSE)</f>
        <v>#N/A</v>
      </c>
      <c r="M428" t="e">
        <f>VLOOKUP(A428,MasterTutor!A:D,2,FALSE)</f>
        <v>#N/A</v>
      </c>
    </row>
    <row r="429" spans="1:13" x14ac:dyDescent="0.2">
      <c r="A429" s="9" t="s">
        <v>137</v>
      </c>
      <c r="B429" s="9" t="s">
        <v>18</v>
      </c>
      <c r="C429" s="12">
        <v>0.67</v>
      </c>
      <c r="D429" s="12">
        <v>1.01</v>
      </c>
      <c r="E429" s="12">
        <v>1</v>
      </c>
      <c r="F429" s="12">
        <v>0.87</v>
      </c>
      <c r="G429" s="12">
        <v>0.72</v>
      </c>
      <c r="H429" s="9">
        <v>1</v>
      </c>
      <c r="I429" s="10" t="s">
        <v>51</v>
      </c>
      <c r="J429" s="12">
        <v>0.71</v>
      </c>
      <c r="K429" t="e">
        <f>VLOOKUP(A429,MasterTutor!A:D,4,FALSE)</f>
        <v>#N/A</v>
      </c>
      <c r="L429" t="e">
        <f>VLOOKUP(A429,MasterTutor!A:D,3,FALSE)</f>
        <v>#N/A</v>
      </c>
      <c r="M429" t="e">
        <f>VLOOKUP(A429,MasterTutor!A:D,2,FALSE)</f>
        <v>#N/A</v>
      </c>
    </row>
    <row r="430" spans="1:13" x14ac:dyDescent="0.2">
      <c r="A430" s="9" t="s">
        <v>137</v>
      </c>
      <c r="B430" s="9" t="s">
        <v>20</v>
      </c>
      <c r="C430" s="12">
        <v>0.95</v>
      </c>
      <c r="D430" s="12">
        <v>0.96</v>
      </c>
      <c r="E430" s="12">
        <v>1</v>
      </c>
      <c r="F430" s="12">
        <v>0.87</v>
      </c>
      <c r="G430" s="12">
        <v>0.42</v>
      </c>
      <c r="H430" s="9">
        <v>3</v>
      </c>
      <c r="I430" s="10">
        <v>1</v>
      </c>
      <c r="J430" s="12">
        <f>I430</f>
        <v>1</v>
      </c>
      <c r="K430" t="e">
        <f>VLOOKUP(A430,MasterTutor!A:D,4,FALSE)</f>
        <v>#N/A</v>
      </c>
      <c r="L430" t="e">
        <f>VLOOKUP(A430,MasterTutor!A:D,3,FALSE)</f>
        <v>#N/A</v>
      </c>
      <c r="M430" t="e">
        <f>VLOOKUP(A430,MasterTutor!A:D,2,FALSE)</f>
        <v>#N/A</v>
      </c>
    </row>
    <row r="431" spans="1:13" x14ac:dyDescent="0.2">
      <c r="A431" s="9" t="s">
        <v>137</v>
      </c>
      <c r="B431" s="9" t="s">
        <v>21</v>
      </c>
      <c r="C431" s="12">
        <v>0.98</v>
      </c>
      <c r="D431" s="12">
        <v>1.02</v>
      </c>
      <c r="E431" s="12">
        <v>0.99</v>
      </c>
      <c r="F431" s="12">
        <v>0.96</v>
      </c>
      <c r="G431" s="12">
        <v>0.17</v>
      </c>
      <c r="H431" s="9">
        <v>3</v>
      </c>
      <c r="I431" s="10" t="s">
        <v>48</v>
      </c>
      <c r="J431" s="12">
        <v>1</v>
      </c>
      <c r="K431" t="e">
        <f>VLOOKUP(A431,MasterTutor!A:D,4,FALSE)</f>
        <v>#N/A</v>
      </c>
      <c r="L431" t="e">
        <f>VLOOKUP(A431,MasterTutor!A:D,3,FALSE)</f>
        <v>#N/A</v>
      </c>
      <c r="M431" t="e">
        <f>VLOOKUP(A431,MasterTutor!A:D,2,FALSE)</f>
        <v>#N/A</v>
      </c>
    </row>
    <row r="432" spans="1:13" x14ac:dyDescent="0.2">
      <c r="A432" s="9" t="s">
        <v>137</v>
      </c>
      <c r="B432" s="9" t="s">
        <v>22</v>
      </c>
      <c r="C432" s="12">
        <v>0.76</v>
      </c>
      <c r="D432" s="12">
        <v>0.94</v>
      </c>
      <c r="E432" s="12">
        <v>1</v>
      </c>
      <c r="F432" s="12">
        <v>0.99</v>
      </c>
      <c r="G432" s="12">
        <v>0.17</v>
      </c>
      <c r="H432" s="9">
        <v>5</v>
      </c>
      <c r="I432" s="10" t="s">
        <v>54</v>
      </c>
      <c r="J432" s="12">
        <v>0</v>
      </c>
      <c r="K432" t="e">
        <f>VLOOKUP(A432,MasterTutor!A:D,4,FALSE)</f>
        <v>#N/A</v>
      </c>
      <c r="L432" t="e">
        <f>VLOOKUP(A432,MasterTutor!A:D,3,FALSE)</f>
        <v>#N/A</v>
      </c>
      <c r="M432" t="e">
        <f>VLOOKUP(A432,MasterTutor!A:D,2,FALSE)</f>
        <v>#N/A</v>
      </c>
    </row>
    <row r="433" spans="1:13" x14ac:dyDescent="0.2">
      <c r="A433" s="9" t="s">
        <v>138</v>
      </c>
      <c r="B433" s="9" t="s">
        <v>14</v>
      </c>
      <c r="C433" s="12">
        <v>0.95629999999999904</v>
      </c>
      <c r="D433" s="12">
        <v>0.98180000000000001</v>
      </c>
      <c r="E433" s="12">
        <v>1</v>
      </c>
      <c r="F433" s="12">
        <v>1</v>
      </c>
      <c r="G433" s="12">
        <v>0.266666666666666</v>
      </c>
      <c r="H433" s="9">
        <v>6</v>
      </c>
      <c r="I433" s="10" t="s">
        <v>45</v>
      </c>
      <c r="J433" s="12">
        <v>0</v>
      </c>
      <c r="K433" t="str">
        <f>VLOOKUP(A433,MasterTutor!A:D,4,FALSE)</f>
        <v>Advanced</v>
      </c>
      <c r="L433" t="str">
        <f>VLOOKUP(A433,MasterTutor!A:D,3,FALSE)</f>
        <v>Adjunct</v>
      </c>
      <c r="M433" t="str">
        <f>VLOOKUP(A433,MasterTutor!A:D,2,FALSE)</f>
        <v>Annelies de Groot</v>
      </c>
    </row>
    <row r="434" spans="1:13" x14ac:dyDescent="0.2">
      <c r="A434" s="9" t="s">
        <v>138</v>
      </c>
      <c r="B434" s="9" t="s">
        <v>16</v>
      </c>
      <c r="C434" s="12">
        <v>1.08</v>
      </c>
      <c r="D434" s="12">
        <v>1.1399999999999999</v>
      </c>
      <c r="E434" s="12">
        <v>0.99</v>
      </c>
      <c r="F434" s="12">
        <v>1</v>
      </c>
      <c r="G434" s="12">
        <v>0.31</v>
      </c>
      <c r="H434" s="9">
        <v>11</v>
      </c>
      <c r="I434" s="13">
        <v>45751</v>
      </c>
      <c r="J434" s="12">
        <v>1</v>
      </c>
      <c r="K434" t="str">
        <f>VLOOKUP(A434,MasterTutor!A:D,4,FALSE)</f>
        <v>Advanced</v>
      </c>
      <c r="L434" t="str">
        <f>VLOOKUP(A434,MasterTutor!A:D,3,FALSE)</f>
        <v>Adjunct</v>
      </c>
      <c r="M434" t="str">
        <f>VLOOKUP(A434,MasterTutor!A:D,2,FALSE)</f>
        <v>Annelies de Groot</v>
      </c>
    </row>
    <row r="435" spans="1:13" x14ac:dyDescent="0.2">
      <c r="A435" s="9" t="s">
        <v>138</v>
      </c>
      <c r="B435" s="9" t="s">
        <v>257</v>
      </c>
      <c r="C435" s="12">
        <v>1.05</v>
      </c>
      <c r="D435" s="12">
        <v>1.1200000000000001</v>
      </c>
      <c r="E435" s="12">
        <v>1</v>
      </c>
      <c r="F435" s="12">
        <v>0.96</v>
      </c>
      <c r="G435" s="12">
        <v>0.55000000000000004</v>
      </c>
      <c r="H435" s="9">
        <v>7</v>
      </c>
      <c r="I435" s="10">
        <v>0.25</v>
      </c>
      <c r="J435" s="12">
        <v>0.25</v>
      </c>
      <c r="K435" t="str">
        <f>VLOOKUP(A435,MasterTutor!A:D,4,FALSE)</f>
        <v>Advanced</v>
      </c>
      <c r="L435" t="str">
        <f>VLOOKUP(A435,MasterTutor!A:D,3,FALSE)</f>
        <v>Adjunct</v>
      </c>
      <c r="M435" t="str">
        <f>VLOOKUP(A435,MasterTutor!A:D,2,FALSE)</f>
        <v>Annelies de Groot</v>
      </c>
    </row>
    <row r="436" spans="1:13" x14ac:dyDescent="0.2">
      <c r="A436" s="9" t="s">
        <v>138</v>
      </c>
      <c r="B436" s="9" t="s">
        <v>29</v>
      </c>
      <c r="C436" s="12">
        <v>0.82399999999999995</v>
      </c>
      <c r="D436" s="12">
        <v>1.1224000000000001</v>
      </c>
      <c r="E436" s="12">
        <v>1</v>
      </c>
      <c r="F436" s="12">
        <v>1</v>
      </c>
      <c r="G436" s="12">
        <v>0.66666666699999999</v>
      </c>
      <c r="H436" s="9">
        <v>8</v>
      </c>
      <c r="I436" s="10">
        <v>1</v>
      </c>
      <c r="J436" s="12">
        <f>I436</f>
        <v>1</v>
      </c>
      <c r="K436" t="str">
        <f>VLOOKUP(A436,MasterTutor!A:D,4,FALSE)</f>
        <v>Advanced</v>
      </c>
      <c r="L436" t="str">
        <f>VLOOKUP(A436,MasterTutor!A:D,3,FALSE)</f>
        <v>Adjunct</v>
      </c>
      <c r="M436" t="str">
        <f>VLOOKUP(A436,MasterTutor!A:D,2,FALSE)</f>
        <v>Annelies de Groot</v>
      </c>
    </row>
    <row r="437" spans="1:13" x14ac:dyDescent="0.2">
      <c r="A437" s="9" t="s">
        <v>138</v>
      </c>
      <c r="B437" s="9" t="s">
        <v>17</v>
      </c>
      <c r="C437" s="12">
        <v>0.18</v>
      </c>
      <c r="D437" s="12">
        <v>1</v>
      </c>
      <c r="E437" s="12">
        <v>0.88</v>
      </c>
      <c r="F437" s="12">
        <v>0.88</v>
      </c>
      <c r="G437" s="12">
        <v>1</v>
      </c>
      <c r="H437" s="9">
        <v>1</v>
      </c>
      <c r="I437" s="10">
        <v>0</v>
      </c>
      <c r="J437" s="12">
        <f>I437</f>
        <v>0</v>
      </c>
      <c r="K437" t="str">
        <f>VLOOKUP(A437,MasterTutor!A:D,4,FALSE)</f>
        <v>Advanced</v>
      </c>
      <c r="L437" t="str">
        <f>VLOOKUP(A437,MasterTutor!A:D,3,FALSE)</f>
        <v>Adjunct</v>
      </c>
      <c r="M437" t="str">
        <f>VLOOKUP(A437,MasterTutor!A:D,2,FALSE)</f>
        <v>Annelies de Groot</v>
      </c>
    </row>
    <row r="438" spans="1:13" x14ac:dyDescent="0.2">
      <c r="A438" s="9" t="s">
        <v>138</v>
      </c>
      <c r="B438" s="9" t="s">
        <v>18</v>
      </c>
      <c r="C438" s="12">
        <v>0.18</v>
      </c>
      <c r="D438" s="12">
        <v>1.01</v>
      </c>
      <c r="E438" s="12">
        <v>1</v>
      </c>
      <c r="F438" s="12">
        <v>0.56999999999999995</v>
      </c>
      <c r="G438" s="12">
        <v>0.9</v>
      </c>
      <c r="H438" s="9">
        <v>1</v>
      </c>
      <c r="I438" s="10">
        <v>1</v>
      </c>
      <c r="J438" s="12">
        <f>I438</f>
        <v>1</v>
      </c>
      <c r="K438" t="str">
        <f>VLOOKUP(A438,MasterTutor!A:D,4,FALSE)</f>
        <v>Advanced</v>
      </c>
      <c r="L438" t="str">
        <f>VLOOKUP(A438,MasterTutor!A:D,3,FALSE)</f>
        <v>Adjunct</v>
      </c>
      <c r="M438" t="str">
        <f>VLOOKUP(A438,MasterTutor!A:D,2,FALSE)</f>
        <v>Annelies de Groot</v>
      </c>
    </row>
    <row r="439" spans="1:13" x14ac:dyDescent="0.2">
      <c r="A439" s="9" t="s">
        <v>138</v>
      </c>
      <c r="B439" s="9" t="s">
        <v>20</v>
      </c>
      <c r="C439" s="12">
        <v>0.66</v>
      </c>
      <c r="D439" s="12">
        <v>1.1399999999999999</v>
      </c>
      <c r="E439" s="12">
        <v>0.92</v>
      </c>
      <c r="F439" s="12">
        <v>0.89</v>
      </c>
      <c r="G439" s="12">
        <v>0.77</v>
      </c>
      <c r="H439" s="9">
        <v>3</v>
      </c>
      <c r="I439" s="10" t="s">
        <v>94</v>
      </c>
      <c r="J439" s="12">
        <v>0.43</v>
      </c>
      <c r="K439" t="str">
        <f>VLOOKUP(A439,MasterTutor!A:D,4,FALSE)</f>
        <v>Advanced</v>
      </c>
      <c r="L439" t="str">
        <f>VLOOKUP(A439,MasterTutor!A:D,3,FALSE)</f>
        <v>Adjunct</v>
      </c>
      <c r="M439" t="str">
        <f>VLOOKUP(A439,MasterTutor!A:D,2,FALSE)</f>
        <v>Annelies de Groot</v>
      </c>
    </row>
    <row r="440" spans="1:13" x14ac:dyDescent="0.2">
      <c r="A440" s="9" t="s">
        <v>138</v>
      </c>
      <c r="B440" s="9" t="s">
        <v>21</v>
      </c>
      <c r="C440" s="12">
        <v>0.79</v>
      </c>
      <c r="D440" s="12">
        <v>1.1399999999999999</v>
      </c>
      <c r="E440" s="12">
        <v>0.97</v>
      </c>
      <c r="F440" s="12">
        <v>0.98</v>
      </c>
      <c r="G440" s="12">
        <v>0.55000000000000004</v>
      </c>
      <c r="H440" s="9">
        <v>2</v>
      </c>
      <c r="I440" s="10" t="s">
        <v>40</v>
      </c>
      <c r="J440" s="12">
        <v>0</v>
      </c>
      <c r="K440" t="str">
        <f>VLOOKUP(A440,MasterTutor!A:D,4,FALSE)</f>
        <v>Advanced</v>
      </c>
      <c r="L440" t="str">
        <f>VLOOKUP(A440,MasterTutor!A:D,3,FALSE)</f>
        <v>Adjunct</v>
      </c>
      <c r="M440" t="str">
        <f>VLOOKUP(A440,MasterTutor!A:D,2,FALSE)</f>
        <v>Annelies de Groot</v>
      </c>
    </row>
    <row r="441" spans="1:13" x14ac:dyDescent="0.2">
      <c r="A441" s="9" t="s">
        <v>138</v>
      </c>
      <c r="B441" s="9" t="s">
        <v>22</v>
      </c>
      <c r="C441" s="12">
        <v>0.83</v>
      </c>
      <c r="D441" s="12">
        <v>1.1100000000000001</v>
      </c>
      <c r="E441" s="12">
        <v>0.99</v>
      </c>
      <c r="F441" s="12">
        <v>1</v>
      </c>
      <c r="G441" s="12">
        <v>0.22</v>
      </c>
      <c r="H441" s="9">
        <v>8</v>
      </c>
      <c r="I441" s="10" t="s">
        <v>139</v>
      </c>
      <c r="J441" s="12">
        <v>0.38</v>
      </c>
      <c r="K441" t="str">
        <f>VLOOKUP(A441,MasterTutor!A:D,4,FALSE)</f>
        <v>Advanced</v>
      </c>
      <c r="L441" t="str">
        <f>VLOOKUP(A441,MasterTutor!A:D,3,FALSE)</f>
        <v>Adjunct</v>
      </c>
      <c r="M441" t="str">
        <f>VLOOKUP(A441,MasterTutor!A:D,2,FALSE)</f>
        <v>Annelies de Groot</v>
      </c>
    </row>
    <row r="442" spans="1:13" x14ac:dyDescent="0.2">
      <c r="A442" s="9" t="s">
        <v>140</v>
      </c>
      <c r="B442" s="9" t="s">
        <v>14</v>
      </c>
      <c r="C442" s="12">
        <v>1.0667</v>
      </c>
      <c r="D442" s="12">
        <v>1.1759999999999999</v>
      </c>
      <c r="E442" s="12">
        <v>1</v>
      </c>
      <c r="F442" s="12">
        <v>0.5</v>
      </c>
      <c r="G442" s="12">
        <v>0.11764705882352899</v>
      </c>
      <c r="H442" s="9">
        <v>9</v>
      </c>
      <c r="I442" s="10" t="s">
        <v>141</v>
      </c>
      <c r="J442" s="12">
        <v>0.12</v>
      </c>
      <c r="K442" t="str">
        <f>VLOOKUP(A442,MasterTutor!A:D,4,FALSE)</f>
        <v>Advanced</v>
      </c>
      <c r="L442" t="str">
        <f>VLOOKUP(A442,MasterTutor!A:D,3,FALSE)</f>
        <v>Professional</v>
      </c>
      <c r="M442" t="str">
        <f>VLOOKUP(A442,MasterTutor!A:D,2,FALSE)</f>
        <v>Annelies de Groot</v>
      </c>
    </row>
    <row r="443" spans="1:13" x14ac:dyDescent="0.2">
      <c r="A443" s="9" t="s">
        <v>140</v>
      </c>
      <c r="B443" s="9" t="s">
        <v>14</v>
      </c>
      <c r="C443" s="12">
        <v>1.0667</v>
      </c>
      <c r="D443" s="12">
        <v>1.1759999999999999</v>
      </c>
      <c r="E443" s="12">
        <v>1</v>
      </c>
      <c r="F443" s="12">
        <v>0.5</v>
      </c>
      <c r="G443" s="12">
        <v>0.11764705882352899</v>
      </c>
      <c r="H443" s="9">
        <v>9</v>
      </c>
      <c r="I443" s="10" t="s">
        <v>141</v>
      </c>
      <c r="J443" s="1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9" t="s">
        <v>140</v>
      </c>
      <c r="B444" s="9" t="s">
        <v>16</v>
      </c>
      <c r="C444" s="12">
        <v>1.06</v>
      </c>
      <c r="D444" s="12">
        <v>1.03</v>
      </c>
      <c r="E444" s="12">
        <v>0.99</v>
      </c>
      <c r="F444" s="12">
        <v>1</v>
      </c>
      <c r="G444" s="12">
        <v>0</v>
      </c>
      <c r="H444" s="9">
        <v>9</v>
      </c>
      <c r="I444" s="13">
        <v>45665</v>
      </c>
      <c r="J444" s="14">
        <v>0.13</v>
      </c>
      <c r="K444" t="str">
        <f>VLOOKUP(A444,MasterTutor!A:D,4,FALSE)</f>
        <v>Advanced</v>
      </c>
      <c r="L444" t="str">
        <f>VLOOKUP(A444,MasterTutor!A:D,3,FALSE)</f>
        <v>Professional</v>
      </c>
      <c r="M444" t="str">
        <f>VLOOKUP(A444,MasterTutor!A:D,2,FALSE)</f>
        <v>Annelies de Groot</v>
      </c>
    </row>
    <row r="445" spans="1:13" x14ac:dyDescent="0.2">
      <c r="A445" s="9" t="s">
        <v>140</v>
      </c>
      <c r="B445" s="9" t="s">
        <v>257</v>
      </c>
      <c r="C445" s="12">
        <v>1.02</v>
      </c>
      <c r="D445" s="12">
        <v>0.97</v>
      </c>
      <c r="E445" s="12">
        <v>1</v>
      </c>
      <c r="F445" s="12">
        <v>0.89</v>
      </c>
      <c r="G445" s="12">
        <v>0.24</v>
      </c>
      <c r="H445" s="9">
        <v>7</v>
      </c>
      <c r="I445" s="10">
        <v>0.125</v>
      </c>
      <c r="J445" s="12">
        <f>1/8</f>
        <v>0.125</v>
      </c>
      <c r="K445" t="str">
        <f>VLOOKUP(A445,MasterTutor!A:D,4,FALSE)</f>
        <v>Advanced</v>
      </c>
      <c r="L445" t="str">
        <f>VLOOKUP(A445,MasterTutor!A:D,3,FALSE)</f>
        <v>Professional</v>
      </c>
      <c r="M445" t="str">
        <f>VLOOKUP(A445,MasterTutor!A:D,2,FALSE)</f>
        <v>Annelies de Groot</v>
      </c>
    </row>
    <row r="446" spans="1:13" x14ac:dyDescent="0.2">
      <c r="A446" s="9" t="s">
        <v>140</v>
      </c>
      <c r="B446" s="9" t="s">
        <v>29</v>
      </c>
      <c r="C446" s="12">
        <v>0.85</v>
      </c>
      <c r="D446" s="12">
        <v>1.0214000000000001</v>
      </c>
      <c r="E446" s="12">
        <v>1</v>
      </c>
      <c r="F446" s="12">
        <v>1</v>
      </c>
      <c r="G446" s="12">
        <v>0.38461538499999998</v>
      </c>
      <c r="H446" s="9">
        <v>14</v>
      </c>
      <c r="I446" s="10">
        <v>0.14285714285714285</v>
      </c>
      <c r="J446" s="12">
        <f>I446</f>
        <v>0.14285714285714285</v>
      </c>
      <c r="K446" t="str">
        <f>VLOOKUP(A446,MasterTutor!A:D,4,FALSE)</f>
        <v>Advanced</v>
      </c>
      <c r="L446" t="str">
        <f>VLOOKUP(A446,MasterTutor!A:D,3,FALSE)</f>
        <v>Professional</v>
      </c>
      <c r="M446" t="str">
        <f>VLOOKUP(A446,MasterTutor!A:D,2,FALSE)</f>
        <v>Annelies de Groot</v>
      </c>
    </row>
    <row r="447" spans="1:13" x14ac:dyDescent="0.2">
      <c r="A447" s="9" t="s">
        <v>140</v>
      </c>
      <c r="B447" s="9" t="s">
        <v>22</v>
      </c>
      <c r="C447" s="12">
        <v>0.7</v>
      </c>
      <c r="D447" s="12">
        <v>1.04</v>
      </c>
      <c r="E447" s="12">
        <v>0.99</v>
      </c>
      <c r="F447" s="12">
        <v>0.93</v>
      </c>
      <c r="G447" s="12">
        <v>0.4</v>
      </c>
      <c r="H447" s="9">
        <v>1</v>
      </c>
      <c r="I447" s="10" t="s">
        <v>142</v>
      </c>
      <c r="J447" s="12">
        <v>0.18</v>
      </c>
      <c r="K447" t="str">
        <f>VLOOKUP(A447,MasterTutor!A:D,4,FALSE)</f>
        <v>Advanced</v>
      </c>
      <c r="L447" t="str">
        <f>VLOOKUP(A447,MasterTutor!A:D,3,FALSE)</f>
        <v>Professional</v>
      </c>
      <c r="M447" t="str">
        <f>VLOOKUP(A447,MasterTutor!A:D,2,FALSE)</f>
        <v>Annelies de Groot</v>
      </c>
    </row>
    <row r="448" spans="1:13" x14ac:dyDescent="0.2">
      <c r="A448" s="9" t="s">
        <v>143</v>
      </c>
      <c r="B448" s="9" t="s">
        <v>14</v>
      </c>
      <c r="C448" s="12">
        <v>0.70709999999999995</v>
      </c>
      <c r="D448" s="12">
        <v>1.46949999999999</v>
      </c>
      <c r="E448" s="12">
        <v>0.98823529411764699</v>
      </c>
      <c r="F448" s="12">
        <v>0.98113207547169801</v>
      </c>
      <c r="G448" s="12">
        <v>0.72</v>
      </c>
      <c r="H448" s="9">
        <v>3</v>
      </c>
      <c r="I448" s="10" t="s">
        <v>126</v>
      </c>
      <c r="J448" s="12">
        <v>0.8</v>
      </c>
      <c r="K448" t="str">
        <f>VLOOKUP(A448,MasterTutor!A:D,4,FALSE)</f>
        <v>Premium</v>
      </c>
      <c r="L448" t="str">
        <f>VLOOKUP(A448,MasterTutor!A:D,3,FALSE)</f>
        <v>Professional</v>
      </c>
      <c r="M448" t="str">
        <f>VLOOKUP(A448,MasterTutor!A:D,2,FALSE)</f>
        <v>Annelies de Groot</v>
      </c>
    </row>
    <row r="449" spans="1:13" x14ac:dyDescent="0.2">
      <c r="A449" s="9" t="s">
        <v>143</v>
      </c>
      <c r="B449" s="9" t="s">
        <v>16</v>
      </c>
      <c r="C449" s="12">
        <v>0.65</v>
      </c>
      <c r="D449" s="12">
        <v>1.35</v>
      </c>
      <c r="E449" s="12">
        <v>1</v>
      </c>
      <c r="F449" s="12">
        <v>1</v>
      </c>
      <c r="G449" s="12">
        <v>0.69</v>
      </c>
      <c r="H449" s="9">
        <v>2</v>
      </c>
      <c r="I449" s="13">
        <v>45661</v>
      </c>
      <c r="J449" s="14">
        <v>0.25</v>
      </c>
      <c r="K449" t="str">
        <f>VLOOKUP(A449,MasterTutor!A:D,4,FALSE)</f>
        <v>Premium</v>
      </c>
      <c r="L449" t="str">
        <f>VLOOKUP(A449,MasterTutor!A:D,3,FALSE)</f>
        <v>Professional</v>
      </c>
      <c r="M449" t="str">
        <f>VLOOKUP(A449,MasterTutor!A:D,2,FALSE)</f>
        <v>Annelies de Groot</v>
      </c>
    </row>
    <row r="450" spans="1:13" x14ac:dyDescent="0.2">
      <c r="A450" s="9" t="s">
        <v>143</v>
      </c>
      <c r="B450" s="9" t="s">
        <v>257</v>
      </c>
      <c r="C450" s="12">
        <v>0.61</v>
      </c>
      <c r="D450" s="12">
        <v>1.24</v>
      </c>
      <c r="E450" s="12">
        <v>1</v>
      </c>
      <c r="F450" s="12">
        <v>1</v>
      </c>
      <c r="G450" s="12">
        <v>0.74</v>
      </c>
      <c r="H450" s="9">
        <v>5</v>
      </c>
      <c r="I450" s="10">
        <v>0.33333333333333331</v>
      </c>
      <c r="J450" s="12">
        <v>0.33</v>
      </c>
      <c r="K450" t="str">
        <f>VLOOKUP(A450,MasterTutor!A:D,4,FALSE)</f>
        <v>Premium</v>
      </c>
      <c r="L450" t="str">
        <f>VLOOKUP(A450,MasterTutor!A:D,3,FALSE)</f>
        <v>Professional</v>
      </c>
      <c r="M450" t="str">
        <f>VLOOKUP(A450,MasterTutor!A:D,2,FALSE)</f>
        <v>Annelies de Groot</v>
      </c>
    </row>
    <row r="451" spans="1:13" x14ac:dyDescent="0.2">
      <c r="A451" s="9" t="s">
        <v>143</v>
      </c>
      <c r="B451" s="9" t="s">
        <v>29</v>
      </c>
      <c r="C451" s="12">
        <v>0.65</v>
      </c>
      <c r="D451" s="12">
        <v>1.3401000000000001</v>
      </c>
      <c r="E451" s="12">
        <v>0.98717948700000002</v>
      </c>
      <c r="F451" s="12">
        <v>1</v>
      </c>
      <c r="G451" s="12">
        <v>0.61538461499999997</v>
      </c>
      <c r="H451" s="9">
        <v>6</v>
      </c>
      <c r="I451" s="10">
        <v>1</v>
      </c>
      <c r="J451" s="12">
        <f>I451</f>
        <v>1</v>
      </c>
      <c r="K451" t="str">
        <f>VLOOKUP(A451,MasterTutor!A:D,4,FALSE)</f>
        <v>Premium</v>
      </c>
      <c r="L451" t="str">
        <f>VLOOKUP(A451,MasterTutor!A:D,3,FALSE)</f>
        <v>Professional</v>
      </c>
      <c r="M451" t="str">
        <f>VLOOKUP(A451,MasterTutor!A:D,2,FALSE)</f>
        <v>Annelies de Groot</v>
      </c>
    </row>
    <row r="452" spans="1:13" x14ac:dyDescent="0.2">
      <c r="A452" s="9" t="s">
        <v>143</v>
      </c>
      <c r="B452" s="9" t="s">
        <v>17</v>
      </c>
      <c r="C452" s="12">
        <v>0.66</v>
      </c>
      <c r="D452" s="12">
        <v>1.03</v>
      </c>
      <c r="E452" s="12">
        <v>0.92</v>
      </c>
      <c r="F452" s="12">
        <v>0.98</v>
      </c>
      <c r="G452" s="12">
        <v>0.82</v>
      </c>
      <c r="H452" s="9">
        <v>8</v>
      </c>
      <c r="I452" s="10">
        <v>1</v>
      </c>
      <c r="J452" s="12">
        <f>I452</f>
        <v>1</v>
      </c>
      <c r="K452" t="str">
        <f>VLOOKUP(A452,MasterTutor!A:D,4,FALSE)</f>
        <v>Premium</v>
      </c>
      <c r="L452" t="str">
        <f>VLOOKUP(A452,MasterTutor!A:D,3,FALSE)</f>
        <v>Professional</v>
      </c>
      <c r="M452" t="str">
        <f>VLOOKUP(A452,MasterTutor!A:D,2,FALSE)</f>
        <v>Annelies de Groot</v>
      </c>
    </row>
    <row r="453" spans="1:13" x14ac:dyDescent="0.2">
      <c r="A453" s="9" t="s">
        <v>143</v>
      </c>
      <c r="B453" s="9" t="s">
        <v>18</v>
      </c>
      <c r="C453" s="12">
        <v>0.7</v>
      </c>
      <c r="D453" s="12">
        <v>1.3</v>
      </c>
      <c r="E453" s="12">
        <v>0.99</v>
      </c>
      <c r="F453" s="12">
        <v>1</v>
      </c>
      <c r="G453" s="12">
        <v>0.62</v>
      </c>
      <c r="H453" s="9">
        <v>4</v>
      </c>
      <c r="I453" s="10">
        <v>1</v>
      </c>
      <c r="J453" s="12">
        <f>I453</f>
        <v>1</v>
      </c>
      <c r="K453" t="str">
        <f>VLOOKUP(A453,MasterTutor!A:D,4,FALSE)</f>
        <v>Premium</v>
      </c>
      <c r="L453" t="str">
        <f>VLOOKUP(A453,MasterTutor!A:D,3,FALSE)</f>
        <v>Professional</v>
      </c>
      <c r="M453" t="str">
        <f>VLOOKUP(A453,MasterTutor!A:D,2,FALSE)</f>
        <v>Annelies de Groot</v>
      </c>
    </row>
    <row r="454" spans="1:13" x14ac:dyDescent="0.2">
      <c r="A454" s="9" t="s">
        <v>143</v>
      </c>
      <c r="B454" s="9" t="s">
        <v>20</v>
      </c>
      <c r="C454" s="12">
        <v>0.93</v>
      </c>
      <c r="D454" s="12">
        <v>0.96</v>
      </c>
      <c r="E454" s="12">
        <v>0.99</v>
      </c>
      <c r="F454" s="12">
        <v>0.98</v>
      </c>
      <c r="G454" s="12">
        <v>0.47</v>
      </c>
      <c r="H454" s="9">
        <v>1</v>
      </c>
      <c r="I454" s="10" t="s">
        <v>19</v>
      </c>
      <c r="J454" s="12">
        <v>0.67</v>
      </c>
      <c r="K454" t="str">
        <f>VLOOKUP(A454,MasterTutor!A:D,4,FALSE)</f>
        <v>Premium</v>
      </c>
      <c r="L454" t="str">
        <f>VLOOKUP(A454,MasterTutor!A:D,3,FALSE)</f>
        <v>Professional</v>
      </c>
      <c r="M454" t="str">
        <f>VLOOKUP(A454,MasterTutor!A:D,2,FALSE)</f>
        <v>Annelies de Groot</v>
      </c>
    </row>
    <row r="455" spans="1:13" x14ac:dyDescent="0.2">
      <c r="A455" s="9" t="s">
        <v>143</v>
      </c>
      <c r="B455" s="9" t="s">
        <v>21</v>
      </c>
      <c r="C455" s="12">
        <v>0.93</v>
      </c>
      <c r="D455" s="12">
        <v>1.1399999999999999</v>
      </c>
      <c r="E455" s="12">
        <v>0.99</v>
      </c>
      <c r="F455" s="12">
        <v>1</v>
      </c>
      <c r="G455" s="12">
        <v>0.81</v>
      </c>
      <c r="H455" s="9">
        <v>4</v>
      </c>
      <c r="I455" s="10" t="s">
        <v>23</v>
      </c>
      <c r="J455" s="12">
        <v>1</v>
      </c>
      <c r="K455" t="str">
        <f>VLOOKUP(A455,MasterTutor!A:D,4,FALSE)</f>
        <v>Premium</v>
      </c>
      <c r="L455" t="str">
        <f>VLOOKUP(A455,MasterTutor!A:D,3,FALSE)</f>
        <v>Professional</v>
      </c>
      <c r="M455" t="str">
        <f>VLOOKUP(A455,MasterTutor!A:D,2,FALSE)</f>
        <v>Annelies de Groot</v>
      </c>
    </row>
    <row r="456" spans="1:13" x14ac:dyDescent="0.2">
      <c r="A456" s="9" t="s">
        <v>143</v>
      </c>
      <c r="B456" s="9" t="s">
        <v>22</v>
      </c>
      <c r="C456" s="12">
        <v>0.96</v>
      </c>
      <c r="D456" s="12">
        <v>1.08</v>
      </c>
      <c r="E456" s="12">
        <v>1</v>
      </c>
      <c r="F456" s="12">
        <v>0.97</v>
      </c>
      <c r="G456" s="12">
        <v>0.79</v>
      </c>
      <c r="H456" s="9">
        <v>2</v>
      </c>
      <c r="I456" s="10" t="s">
        <v>59</v>
      </c>
      <c r="J456" s="12">
        <v>0.75</v>
      </c>
      <c r="K456" t="str">
        <f>VLOOKUP(A456,MasterTutor!A:D,4,FALSE)</f>
        <v>Premium</v>
      </c>
      <c r="L456" t="str">
        <f>VLOOKUP(A456,MasterTutor!A:D,3,FALSE)</f>
        <v>Professional</v>
      </c>
      <c r="M456" t="str">
        <f>VLOOKUP(A456,MasterTutor!A:D,2,FALSE)</f>
        <v>Annelies de Groot</v>
      </c>
    </row>
    <row r="457" spans="1:13" x14ac:dyDescent="0.2">
      <c r="A457" s="9" t="s">
        <v>144</v>
      </c>
      <c r="B457" s="9" t="s">
        <v>14</v>
      </c>
      <c r="C457" s="12">
        <v>0.53749999999999998</v>
      </c>
      <c r="D457" s="12">
        <v>1.0164</v>
      </c>
      <c r="E457" s="12">
        <v>1</v>
      </c>
      <c r="F457" s="12">
        <v>0.75675675675675602</v>
      </c>
      <c r="G457" s="12">
        <v>0.4</v>
      </c>
      <c r="H457" s="9">
        <v>3</v>
      </c>
      <c r="I457" s="10" t="s">
        <v>59</v>
      </c>
      <c r="J457" s="12">
        <v>0.75</v>
      </c>
      <c r="K457" t="str">
        <f>VLOOKUP(A457,MasterTutor!A:D,4,FALSE)</f>
        <v>Distinguished</v>
      </c>
      <c r="L457" t="str">
        <f>VLOOKUP(A457,MasterTutor!A:D,3,FALSE)</f>
        <v>Professional</v>
      </c>
      <c r="M457" t="str">
        <f>VLOOKUP(A457,MasterTutor!A:D,2,FALSE)</f>
        <v>Ela Cross</v>
      </c>
    </row>
    <row r="458" spans="1:13" x14ac:dyDescent="0.2">
      <c r="A458" s="9" t="s">
        <v>144</v>
      </c>
      <c r="B458" s="9" t="s">
        <v>16</v>
      </c>
      <c r="C458" s="12">
        <v>0.56999999999999995</v>
      </c>
      <c r="D458" s="12">
        <v>0.99</v>
      </c>
      <c r="E458" s="12">
        <v>1</v>
      </c>
      <c r="F458" s="12">
        <v>0.97</v>
      </c>
      <c r="G458" s="12">
        <v>0.33</v>
      </c>
      <c r="H458" s="9">
        <v>4</v>
      </c>
      <c r="I458" s="13">
        <v>45719</v>
      </c>
      <c r="J458" s="12">
        <v>1</v>
      </c>
      <c r="K458" t="str">
        <f>VLOOKUP(A458,MasterTutor!A:D,4,FALSE)</f>
        <v>Distinguished</v>
      </c>
      <c r="L458" t="str">
        <f>VLOOKUP(A458,MasterTutor!A:D,3,FALSE)</f>
        <v>Professional</v>
      </c>
      <c r="M458" t="str">
        <f>VLOOKUP(A458,MasterTutor!A:D,2,FALSE)</f>
        <v>Ela Cross</v>
      </c>
    </row>
    <row r="459" spans="1:13" x14ac:dyDescent="0.2">
      <c r="A459" s="9" t="s">
        <v>144</v>
      </c>
      <c r="B459" s="9" t="s">
        <v>257</v>
      </c>
      <c r="C459" s="12">
        <v>0.52</v>
      </c>
      <c r="D459" s="12">
        <v>0.99</v>
      </c>
      <c r="E459" s="12">
        <v>1</v>
      </c>
      <c r="F459" s="12">
        <v>1</v>
      </c>
      <c r="G459" s="12">
        <v>0.5</v>
      </c>
      <c r="H459" s="9">
        <v>2</v>
      </c>
      <c r="I459" s="10">
        <v>0.5</v>
      </c>
      <c r="J459" s="12">
        <v>0.5</v>
      </c>
      <c r="K459" t="str">
        <f>VLOOKUP(A459,MasterTutor!A:D,4,FALSE)</f>
        <v>Distinguished</v>
      </c>
      <c r="L459" t="str">
        <f>VLOOKUP(A459,MasterTutor!A:D,3,FALSE)</f>
        <v>Professional</v>
      </c>
      <c r="M459" t="str">
        <f>VLOOKUP(A459,MasterTutor!A:D,2,FALSE)</f>
        <v>Ela Cross</v>
      </c>
    </row>
    <row r="460" spans="1:13" x14ac:dyDescent="0.2">
      <c r="A460" s="9" t="s">
        <v>144</v>
      </c>
      <c r="B460" s="9" t="s">
        <v>29</v>
      </c>
      <c r="C460" s="12">
        <v>0.2792</v>
      </c>
      <c r="D460" s="12">
        <v>0.75990000000000002</v>
      </c>
      <c r="E460" s="12">
        <v>1</v>
      </c>
      <c r="F460" s="12">
        <v>0.8</v>
      </c>
      <c r="G460" s="12">
        <v>0.25</v>
      </c>
      <c r="H460" s="9">
        <v>0</v>
      </c>
      <c r="I460" s="10">
        <v>1</v>
      </c>
      <c r="J460" s="12">
        <f>I460</f>
        <v>1</v>
      </c>
      <c r="K460" t="str">
        <f>VLOOKUP(A460,MasterTutor!A:D,4,FALSE)</f>
        <v>Distinguished</v>
      </c>
      <c r="L460" t="str">
        <f>VLOOKUP(A460,MasterTutor!A:D,3,FALSE)</f>
        <v>Professional</v>
      </c>
      <c r="M460" t="str">
        <f>VLOOKUP(A460,MasterTutor!A:D,2,FALSE)</f>
        <v>Ela Cross</v>
      </c>
    </row>
    <row r="461" spans="1:13" x14ac:dyDescent="0.2">
      <c r="A461" s="9" t="s">
        <v>144</v>
      </c>
      <c r="B461" s="9" t="s">
        <v>17</v>
      </c>
      <c r="C461" s="12">
        <v>0.69</v>
      </c>
      <c r="D461" s="12">
        <v>1.01</v>
      </c>
      <c r="E461" s="12">
        <v>1</v>
      </c>
      <c r="F461" s="12">
        <v>0.98</v>
      </c>
      <c r="G461" s="12">
        <v>0.8</v>
      </c>
      <c r="H461" s="9">
        <v>3</v>
      </c>
      <c r="I461" s="10">
        <v>1</v>
      </c>
      <c r="J461" s="12">
        <f>I461</f>
        <v>1</v>
      </c>
      <c r="K461" t="str">
        <f>VLOOKUP(A461,MasterTutor!A:D,4,FALSE)</f>
        <v>Distinguished</v>
      </c>
      <c r="L461" t="str">
        <f>VLOOKUP(A461,MasterTutor!A:D,3,FALSE)</f>
        <v>Professional</v>
      </c>
      <c r="M461" t="str">
        <f>VLOOKUP(A461,MasterTutor!A:D,2,FALSE)</f>
        <v>Ela Cross</v>
      </c>
    </row>
    <row r="462" spans="1:13" x14ac:dyDescent="0.2">
      <c r="A462" s="9" t="s">
        <v>144</v>
      </c>
      <c r="B462" s="9" t="s">
        <v>18</v>
      </c>
      <c r="C462" s="12">
        <v>0.48</v>
      </c>
      <c r="D462" s="12">
        <v>1.03</v>
      </c>
      <c r="E462" s="12">
        <v>1</v>
      </c>
      <c r="F462" s="12">
        <v>1</v>
      </c>
      <c r="G462" s="12">
        <v>0.33</v>
      </c>
      <c r="H462" s="9">
        <v>1</v>
      </c>
      <c r="I462" s="10">
        <v>1</v>
      </c>
      <c r="J462" s="12">
        <f>I462</f>
        <v>1</v>
      </c>
      <c r="K462" t="str">
        <f>VLOOKUP(A462,MasterTutor!A:D,4,FALSE)</f>
        <v>Distinguished</v>
      </c>
      <c r="L462" t="str">
        <f>VLOOKUP(A462,MasterTutor!A:D,3,FALSE)</f>
        <v>Professional</v>
      </c>
      <c r="M462" t="str">
        <f>VLOOKUP(A462,MasterTutor!A:D,2,FALSE)</f>
        <v>Ela Cross</v>
      </c>
    </row>
    <row r="463" spans="1:13" x14ac:dyDescent="0.2">
      <c r="A463" s="9" t="s">
        <v>144</v>
      </c>
      <c r="B463" s="9" t="s">
        <v>20</v>
      </c>
      <c r="C463" s="12">
        <v>0.57999999999999996</v>
      </c>
      <c r="D463" s="12">
        <v>1.02</v>
      </c>
      <c r="E463" s="12">
        <v>1</v>
      </c>
      <c r="F463" s="12">
        <v>0.74</v>
      </c>
      <c r="G463" s="12">
        <v>0.46</v>
      </c>
      <c r="H463" s="9" t="e">
        <v>#N/A</v>
      </c>
      <c r="I463" s="10">
        <v>1</v>
      </c>
      <c r="J463" s="12">
        <f>I463</f>
        <v>1</v>
      </c>
      <c r="K463" t="str">
        <f>VLOOKUP(A463,MasterTutor!A:D,4,FALSE)</f>
        <v>Distinguished</v>
      </c>
      <c r="L463" t="str">
        <f>VLOOKUP(A463,MasterTutor!A:D,3,FALSE)</f>
        <v>Professional</v>
      </c>
      <c r="M463" t="str">
        <f>VLOOKUP(A463,MasterTutor!A:D,2,FALSE)</f>
        <v>Ela Cross</v>
      </c>
    </row>
    <row r="464" spans="1:13" x14ac:dyDescent="0.2">
      <c r="A464" s="9" t="s">
        <v>144</v>
      </c>
      <c r="B464" s="9" t="s">
        <v>21</v>
      </c>
      <c r="C464" s="12">
        <v>0.32</v>
      </c>
      <c r="D464" s="12">
        <v>0.68</v>
      </c>
      <c r="E464" s="12">
        <v>1</v>
      </c>
      <c r="F464" s="12">
        <v>1</v>
      </c>
      <c r="G464" s="12">
        <v>0.78</v>
      </c>
      <c r="H464" s="9">
        <v>0</v>
      </c>
      <c r="I464" s="10" t="s">
        <v>48</v>
      </c>
      <c r="J464" s="12">
        <v>1</v>
      </c>
      <c r="K464" t="str">
        <f>VLOOKUP(A464,MasterTutor!A:D,4,FALSE)</f>
        <v>Distinguished</v>
      </c>
      <c r="L464" t="str">
        <f>VLOOKUP(A464,MasterTutor!A:D,3,FALSE)</f>
        <v>Professional</v>
      </c>
      <c r="M464" t="str">
        <f>VLOOKUP(A464,MasterTutor!A:D,2,FALSE)</f>
        <v>Ela Cross</v>
      </c>
    </row>
    <row r="465" spans="1:13" x14ac:dyDescent="0.2">
      <c r="A465" s="9" t="s">
        <v>144</v>
      </c>
      <c r="B465" s="9" t="s">
        <v>22</v>
      </c>
      <c r="C465" s="12">
        <v>0.4</v>
      </c>
      <c r="D465" s="12">
        <v>0.97</v>
      </c>
      <c r="E465" s="12">
        <v>1</v>
      </c>
      <c r="F465" s="12">
        <v>0.93</v>
      </c>
      <c r="G465" s="12">
        <v>0.43</v>
      </c>
      <c r="H465" s="9">
        <v>0</v>
      </c>
      <c r="I465" s="10" t="s">
        <v>59</v>
      </c>
      <c r="J465" s="12">
        <v>0.75</v>
      </c>
      <c r="K465" t="str">
        <f>VLOOKUP(A465,MasterTutor!A:D,4,FALSE)</f>
        <v>Distinguished</v>
      </c>
      <c r="L465" t="str">
        <f>VLOOKUP(A465,MasterTutor!A:D,3,FALSE)</f>
        <v>Professional</v>
      </c>
      <c r="M465" t="str">
        <f>VLOOKUP(A465,MasterTutor!A:D,2,FALSE)</f>
        <v>Ela Cross</v>
      </c>
    </row>
    <row r="466" spans="1:13" x14ac:dyDescent="0.2">
      <c r="A466" s="9" t="s">
        <v>145</v>
      </c>
      <c r="B466" s="9" t="s">
        <v>14</v>
      </c>
      <c r="C466" s="12">
        <v>1.3332999999999999</v>
      </c>
      <c r="D466" s="12">
        <v>1.2030999999999901</v>
      </c>
      <c r="E466" s="12">
        <v>0.94</v>
      </c>
      <c r="F466" s="12">
        <v>0.82499999999999996</v>
      </c>
      <c r="G466" s="12">
        <v>0.33333333333333298</v>
      </c>
      <c r="H466" s="9">
        <v>2</v>
      </c>
      <c r="I466" s="10" t="s">
        <v>36</v>
      </c>
      <c r="J466" s="12">
        <v>0</v>
      </c>
      <c r="K466" t="str">
        <f>VLOOKUP(A466,MasterTutor!A:D,4,FALSE)</f>
        <v>Advanced</v>
      </c>
      <c r="L466" t="str">
        <f>VLOOKUP(A466,MasterTutor!A:D,3,FALSE)</f>
        <v>Adjunct</v>
      </c>
      <c r="M466" t="str">
        <f>VLOOKUP(A466,MasterTutor!A:D,2,FALSE)</f>
        <v>Kristin Haase-Alvey</v>
      </c>
    </row>
    <row r="467" spans="1:13" x14ac:dyDescent="0.2">
      <c r="A467" s="9" t="s">
        <v>145</v>
      </c>
      <c r="B467" s="9" t="s">
        <v>16</v>
      </c>
      <c r="C467" s="12">
        <v>1.1599999999999999</v>
      </c>
      <c r="D467" s="12">
        <v>1.1000000000000001</v>
      </c>
      <c r="E467" s="12">
        <v>0.78</v>
      </c>
      <c r="F467" s="12">
        <v>0.91</v>
      </c>
      <c r="G467" s="12">
        <v>0.44</v>
      </c>
      <c r="H467" s="9">
        <v>3</v>
      </c>
      <c r="I467" s="13">
        <v>45660</v>
      </c>
      <c r="J467" s="14">
        <f>1/3</f>
        <v>0.33333333333333331</v>
      </c>
      <c r="K467" t="str">
        <f>VLOOKUP(A467,MasterTutor!A:D,4,FALSE)</f>
        <v>Advanced</v>
      </c>
      <c r="L467" t="str">
        <f>VLOOKUP(A467,MasterTutor!A:D,3,FALSE)</f>
        <v>Adjunct</v>
      </c>
      <c r="M467" t="str">
        <f>VLOOKUP(A467,MasterTutor!A:D,2,FALSE)</f>
        <v>Kristin Haase-Alvey</v>
      </c>
    </row>
    <row r="468" spans="1:13" x14ac:dyDescent="0.2">
      <c r="A468" s="9" t="s">
        <v>145</v>
      </c>
      <c r="B468" s="9" t="s">
        <v>257</v>
      </c>
      <c r="C468" s="12">
        <v>1.17</v>
      </c>
      <c r="D468" s="12">
        <v>1.38</v>
      </c>
      <c r="E468" s="12">
        <v>0.89</v>
      </c>
      <c r="F468" s="12">
        <v>0.66</v>
      </c>
      <c r="G468" s="12">
        <v>0.57999999999999996</v>
      </c>
      <c r="H468" s="9">
        <v>3</v>
      </c>
      <c r="I468" s="10"/>
      <c r="J468" s="12"/>
      <c r="K468" t="str">
        <f>VLOOKUP(A468,MasterTutor!A:D,4,FALSE)</f>
        <v>Advanced</v>
      </c>
      <c r="L468" t="str">
        <f>VLOOKUP(A468,MasterTutor!A:D,3,FALSE)</f>
        <v>Adjunct</v>
      </c>
      <c r="M468" t="str">
        <f>VLOOKUP(A468,MasterTutor!A:D,2,FALSE)</f>
        <v>Kristin Haase-Alvey</v>
      </c>
    </row>
    <row r="469" spans="1:13" x14ac:dyDescent="0.2">
      <c r="A469" s="9" t="s">
        <v>145</v>
      </c>
      <c r="B469" s="9" t="s">
        <v>29</v>
      </c>
      <c r="C469" s="12">
        <v>0.89580000000000004</v>
      </c>
      <c r="D469" s="12">
        <v>1.1354</v>
      </c>
      <c r="E469" s="12">
        <v>0.94444444400000005</v>
      </c>
      <c r="F469" s="12">
        <v>0.928571429</v>
      </c>
      <c r="G469" s="12">
        <v>0.428571429</v>
      </c>
      <c r="H469" s="9">
        <v>4</v>
      </c>
      <c r="I469" s="10" t="s">
        <v>36</v>
      </c>
      <c r="J469" s="12">
        <v>0</v>
      </c>
      <c r="K469" t="str">
        <f>VLOOKUP(A469,MasterTutor!A:D,4,FALSE)</f>
        <v>Advanced</v>
      </c>
      <c r="L469" t="str">
        <f>VLOOKUP(A469,MasterTutor!A:D,3,FALSE)</f>
        <v>Adjunct</v>
      </c>
      <c r="M469" t="str">
        <f>VLOOKUP(A469,MasterTutor!A:D,2,FALSE)</f>
        <v>Kristin Haase-Alvey</v>
      </c>
    </row>
    <row r="470" spans="1:13" x14ac:dyDescent="0.2">
      <c r="A470" s="9" t="s">
        <v>145</v>
      </c>
      <c r="B470" s="9" t="s">
        <v>17</v>
      </c>
      <c r="C470" s="12">
        <v>1.45</v>
      </c>
      <c r="D470" s="12">
        <v>1.52</v>
      </c>
      <c r="E470" s="12">
        <v>0.92</v>
      </c>
      <c r="F470" s="12">
        <v>1</v>
      </c>
      <c r="G470" s="12">
        <v>0.8</v>
      </c>
      <c r="H470" s="9">
        <v>2</v>
      </c>
      <c r="J470" s="9"/>
      <c r="K470" t="str">
        <f>VLOOKUP(A470,MasterTutor!A:D,4,FALSE)</f>
        <v>Advanced</v>
      </c>
      <c r="L470" t="str">
        <f>VLOOKUP(A470,MasterTutor!A:D,3,FALSE)</f>
        <v>Adjunct</v>
      </c>
      <c r="M470" t="str">
        <f>VLOOKUP(A470,MasterTutor!A:D,2,FALSE)</f>
        <v>Kristin Haase-Alvey</v>
      </c>
    </row>
    <row r="471" spans="1:13" x14ac:dyDescent="0.2">
      <c r="A471" s="9" t="s">
        <v>145</v>
      </c>
      <c r="B471" s="9" t="s">
        <v>18</v>
      </c>
      <c r="C471" s="12">
        <v>0.41</v>
      </c>
      <c r="D471" s="12">
        <v>1.02</v>
      </c>
      <c r="E471" s="12">
        <v>1</v>
      </c>
      <c r="F471" s="12">
        <v>0.92</v>
      </c>
      <c r="G471" s="12">
        <v>0.67</v>
      </c>
      <c r="H471" s="9">
        <v>2</v>
      </c>
      <c r="I471" s="10">
        <v>1</v>
      </c>
      <c r="J471" s="12">
        <f>I471</f>
        <v>1</v>
      </c>
      <c r="K471" t="str">
        <f>VLOOKUP(A471,MasterTutor!A:D,4,FALSE)</f>
        <v>Advanced</v>
      </c>
      <c r="L471" t="str">
        <f>VLOOKUP(A471,MasterTutor!A:D,3,FALSE)</f>
        <v>Adjunct</v>
      </c>
      <c r="M471" t="str">
        <f>VLOOKUP(A471,MasterTutor!A:D,2,FALSE)</f>
        <v>Kristin Haase-Alvey</v>
      </c>
    </row>
    <row r="472" spans="1:13" x14ac:dyDescent="0.2">
      <c r="A472" s="9" t="s">
        <v>145</v>
      </c>
      <c r="B472" s="9" t="s">
        <v>20</v>
      </c>
      <c r="C472" s="12">
        <v>1</v>
      </c>
      <c r="D472" s="12">
        <v>1.1599999999999999</v>
      </c>
      <c r="E472" s="12">
        <v>0.97</v>
      </c>
      <c r="F472" s="12">
        <v>0.96</v>
      </c>
      <c r="G472" s="12">
        <v>0.1</v>
      </c>
      <c r="H472" s="9">
        <v>1</v>
      </c>
      <c r="I472" s="10">
        <v>1</v>
      </c>
      <c r="J472" s="12">
        <f>I472</f>
        <v>1</v>
      </c>
      <c r="K472" t="str">
        <f>VLOOKUP(A472,MasterTutor!A:D,4,FALSE)</f>
        <v>Advanced</v>
      </c>
      <c r="L472" t="str">
        <f>VLOOKUP(A472,MasterTutor!A:D,3,FALSE)</f>
        <v>Adjunct</v>
      </c>
      <c r="M472" t="str">
        <f>VLOOKUP(A472,MasterTutor!A:D,2,FALSE)</f>
        <v>Kristin Haase-Alvey</v>
      </c>
    </row>
    <row r="473" spans="1:13" x14ac:dyDescent="0.2">
      <c r="A473" s="9" t="s">
        <v>145</v>
      </c>
      <c r="B473" s="9" t="s">
        <v>21</v>
      </c>
      <c r="C473" s="12">
        <v>0.91</v>
      </c>
      <c r="D473" s="12">
        <v>1.1399999999999999</v>
      </c>
      <c r="E473" s="12">
        <v>0.94</v>
      </c>
      <c r="F473" s="12">
        <v>0.96</v>
      </c>
      <c r="G473" s="12">
        <v>0.6</v>
      </c>
      <c r="H473" s="9">
        <v>4</v>
      </c>
      <c r="I473" s="11"/>
      <c r="J473" s="9"/>
      <c r="K473" t="str">
        <f>VLOOKUP(A473,MasterTutor!A:D,4,FALSE)</f>
        <v>Advanced</v>
      </c>
      <c r="L473" t="str">
        <f>VLOOKUP(A473,MasterTutor!A:D,3,FALSE)</f>
        <v>Adjunct</v>
      </c>
      <c r="M473" t="str">
        <f>VLOOKUP(A473,MasterTutor!A:D,2,FALSE)</f>
        <v>Kristin Haase-Alvey</v>
      </c>
    </row>
    <row r="474" spans="1:13" x14ac:dyDescent="0.2">
      <c r="A474" s="9" t="s">
        <v>145</v>
      </c>
      <c r="B474" s="9" t="s">
        <v>22</v>
      </c>
      <c r="C474" s="12">
        <v>0.78</v>
      </c>
      <c r="D474" s="12">
        <v>1.1499999999999999</v>
      </c>
      <c r="E474" s="12">
        <v>0.91</v>
      </c>
      <c r="F474" s="12">
        <v>0.91</v>
      </c>
      <c r="G474" s="12">
        <v>0.75</v>
      </c>
      <c r="H474" s="9">
        <v>5</v>
      </c>
      <c r="I474" s="10" t="s">
        <v>48</v>
      </c>
      <c r="J474" s="12">
        <v>1</v>
      </c>
      <c r="K474" t="str">
        <f>VLOOKUP(A474,MasterTutor!A:D,4,FALSE)</f>
        <v>Advanced</v>
      </c>
      <c r="L474" t="str">
        <f>VLOOKUP(A474,MasterTutor!A:D,3,FALSE)</f>
        <v>Adjunct</v>
      </c>
      <c r="M474" t="str">
        <f>VLOOKUP(A474,MasterTutor!A:D,2,FALSE)</f>
        <v>Kristin Haase-Alvey</v>
      </c>
    </row>
    <row r="475" spans="1:13" x14ac:dyDescent="0.2">
      <c r="A475" s="9" t="s">
        <v>146</v>
      </c>
      <c r="B475" s="9" t="s">
        <v>14</v>
      </c>
      <c r="C475" s="12">
        <v>0.8125</v>
      </c>
      <c r="D475" s="12">
        <v>1.4375</v>
      </c>
      <c r="E475" s="12">
        <v>0.95918367346938704</v>
      </c>
      <c r="F475" s="12">
        <v>1</v>
      </c>
      <c r="G475" s="12">
        <v>0.91666666666666596</v>
      </c>
      <c r="H475" s="9">
        <v>8</v>
      </c>
      <c r="I475" s="10"/>
      <c r="J475" s="12"/>
      <c r="K475" t="str">
        <f>VLOOKUP(A475,MasterTutor!A:D,4,FALSE)</f>
        <v>Advanced</v>
      </c>
      <c r="L475" t="str">
        <f>VLOOKUP(A475,MasterTutor!A:D,3,FALSE)</f>
        <v>Adjunct</v>
      </c>
      <c r="M475" t="str">
        <f>VLOOKUP(A475,MasterTutor!A:D,2,FALSE)</f>
        <v>Ela Cross</v>
      </c>
    </row>
    <row r="476" spans="1:13" x14ac:dyDescent="0.2">
      <c r="A476" s="9" t="s">
        <v>146</v>
      </c>
      <c r="B476" s="9" t="s">
        <v>14</v>
      </c>
      <c r="C476" s="12">
        <v>0.8125</v>
      </c>
      <c r="D476" s="12">
        <v>1.4375</v>
      </c>
      <c r="E476" s="12">
        <v>0.95918367346938704</v>
      </c>
      <c r="F476" s="12">
        <v>1</v>
      </c>
      <c r="G476" s="12">
        <v>0.91666666666666596</v>
      </c>
      <c r="H476" s="9">
        <v>8</v>
      </c>
      <c r="J476" s="9"/>
      <c r="K476" t="str">
        <f>VLOOKUP(A476,MasterTutor!A:D,4,FALSE)</f>
        <v>Advanced</v>
      </c>
      <c r="L476" t="str">
        <f>VLOOKUP(A476,MasterTutor!A:D,3,FALSE)</f>
        <v>Adjunct</v>
      </c>
      <c r="M476" t="str">
        <f>VLOOKUP(A476,MasterTutor!A:D,2,FALSE)</f>
        <v>Ela Cross</v>
      </c>
    </row>
    <row r="477" spans="1:13" x14ac:dyDescent="0.2">
      <c r="A477" s="9" t="s">
        <v>146</v>
      </c>
      <c r="B477" s="9" t="s">
        <v>16</v>
      </c>
      <c r="C477" s="12">
        <v>0.87</v>
      </c>
      <c r="D477" s="12">
        <v>1.32</v>
      </c>
      <c r="E477" s="12">
        <v>0.98</v>
      </c>
      <c r="F477" s="12">
        <v>1</v>
      </c>
      <c r="G477" s="12">
        <v>1</v>
      </c>
      <c r="H477" s="9">
        <v>2</v>
      </c>
      <c r="I477" s="13" t="s">
        <v>45</v>
      </c>
      <c r="J477" s="12">
        <v>0</v>
      </c>
      <c r="K477" t="str">
        <f>VLOOKUP(A477,MasterTutor!A:D,4,FALSE)</f>
        <v>Advanced</v>
      </c>
      <c r="L477" t="str">
        <f>VLOOKUP(A477,MasterTutor!A:D,3,FALSE)</f>
        <v>Adjunct</v>
      </c>
      <c r="M477" t="str">
        <f>VLOOKUP(A477,MasterTutor!A:D,2,FALSE)</f>
        <v>Ela Cross</v>
      </c>
    </row>
    <row r="478" spans="1:13" x14ac:dyDescent="0.2">
      <c r="A478" s="9" t="s">
        <v>146</v>
      </c>
      <c r="B478" s="9" t="s">
        <v>257</v>
      </c>
      <c r="C478" s="12">
        <v>1.1299999999999999</v>
      </c>
      <c r="D478" s="12">
        <v>1.32</v>
      </c>
      <c r="E478" s="12">
        <v>0.95</v>
      </c>
      <c r="F478" s="12">
        <v>1</v>
      </c>
      <c r="G478" s="12">
        <v>0.67</v>
      </c>
      <c r="H478" s="9">
        <v>8</v>
      </c>
      <c r="I478" s="10" t="s">
        <v>148</v>
      </c>
      <c r="J478" s="12">
        <v>0</v>
      </c>
      <c r="K478" t="str">
        <f>VLOOKUP(A478,MasterTutor!A:D,4,FALSE)</f>
        <v>Advanced</v>
      </c>
      <c r="L478" t="str">
        <f>VLOOKUP(A478,MasterTutor!A:D,3,FALSE)</f>
        <v>Adjunct</v>
      </c>
      <c r="M478" t="str">
        <f>VLOOKUP(A478,MasterTutor!A:D,2,FALSE)</f>
        <v>Ela Cross</v>
      </c>
    </row>
    <row r="479" spans="1:13" x14ac:dyDescent="0.2">
      <c r="A479" s="9" t="s">
        <v>146</v>
      </c>
      <c r="B479" s="9" t="s">
        <v>29</v>
      </c>
      <c r="C479" s="12">
        <v>1.2188000000000001</v>
      </c>
      <c r="D479" s="12">
        <v>1.3086</v>
      </c>
      <c r="E479" s="12">
        <v>0.96153846200000004</v>
      </c>
      <c r="F479" s="12">
        <v>1</v>
      </c>
      <c r="G479" s="12">
        <v>0</v>
      </c>
      <c r="H479" s="9">
        <v>10</v>
      </c>
      <c r="I479" s="10" t="s">
        <v>36</v>
      </c>
      <c r="J479" s="12">
        <v>0</v>
      </c>
      <c r="K479" t="str">
        <f>VLOOKUP(A479,MasterTutor!A:D,4,FALSE)</f>
        <v>Advanced</v>
      </c>
      <c r="L479" t="str">
        <f>VLOOKUP(A479,MasterTutor!A:D,3,FALSE)</f>
        <v>Adjunct</v>
      </c>
      <c r="M479" t="str">
        <f>VLOOKUP(A479,MasterTutor!A:D,2,FALSE)</f>
        <v>Ela Cross</v>
      </c>
    </row>
    <row r="480" spans="1:13" x14ac:dyDescent="0.2">
      <c r="A480" s="9" t="s">
        <v>146</v>
      </c>
      <c r="B480" s="9" t="s">
        <v>17</v>
      </c>
      <c r="C480" s="12">
        <v>0.65</v>
      </c>
      <c r="D480" s="12">
        <v>1.1599999999999999</v>
      </c>
      <c r="E480" s="12">
        <v>0.98</v>
      </c>
      <c r="F480" s="12">
        <v>0.41</v>
      </c>
      <c r="G480" s="12">
        <v>0.33</v>
      </c>
      <c r="H480" s="9" t="e">
        <v>#N/A</v>
      </c>
      <c r="J480" s="9"/>
      <c r="K480" t="str">
        <f>VLOOKUP(A480,MasterTutor!A:D,4,FALSE)</f>
        <v>Advanced</v>
      </c>
      <c r="L480" t="str">
        <f>VLOOKUP(A480,MasterTutor!A:D,3,FALSE)</f>
        <v>Adjunct</v>
      </c>
      <c r="M480" t="str">
        <f>VLOOKUP(A480,MasterTutor!A:D,2,FALSE)</f>
        <v>Ela Cross</v>
      </c>
    </row>
    <row r="481" spans="1:13" x14ac:dyDescent="0.2">
      <c r="A481" s="9" t="s">
        <v>146</v>
      </c>
      <c r="B481" s="9" t="s">
        <v>18</v>
      </c>
      <c r="C481" s="12">
        <v>0.43</v>
      </c>
      <c r="D481" s="12">
        <v>1.49</v>
      </c>
      <c r="E481" s="12">
        <v>0.96</v>
      </c>
      <c r="F481" s="12">
        <v>0.94</v>
      </c>
      <c r="G481" s="12">
        <v>0.25</v>
      </c>
      <c r="H481" s="9">
        <v>1</v>
      </c>
      <c r="J481" s="9"/>
      <c r="K481" t="str">
        <f>VLOOKUP(A481,MasterTutor!A:D,4,FALSE)</f>
        <v>Advanced</v>
      </c>
      <c r="L481" t="str">
        <f>VLOOKUP(A481,MasterTutor!A:D,3,FALSE)</f>
        <v>Adjunct</v>
      </c>
      <c r="M481" t="str">
        <f>VLOOKUP(A481,MasterTutor!A:D,2,FALSE)</f>
        <v>Ela Cross</v>
      </c>
    </row>
    <row r="482" spans="1:13" x14ac:dyDescent="0.2">
      <c r="A482" s="9" t="s">
        <v>146</v>
      </c>
      <c r="B482" s="9" t="s">
        <v>20</v>
      </c>
      <c r="C482" s="12">
        <v>0.39</v>
      </c>
      <c r="D482" s="12">
        <v>1.43</v>
      </c>
      <c r="E482" s="12">
        <v>1</v>
      </c>
      <c r="F482" s="12">
        <v>1</v>
      </c>
      <c r="G482" s="12">
        <v>0.78</v>
      </c>
      <c r="H482" s="9">
        <v>1</v>
      </c>
      <c r="I482" s="10">
        <v>1</v>
      </c>
      <c r="J482" s="12">
        <f>I482</f>
        <v>1</v>
      </c>
      <c r="K482" t="str">
        <f>VLOOKUP(A482,MasterTutor!A:D,4,FALSE)</f>
        <v>Advanced</v>
      </c>
      <c r="L482" t="str">
        <f>VLOOKUP(A482,MasterTutor!A:D,3,FALSE)</f>
        <v>Adjunct</v>
      </c>
      <c r="M482" t="str">
        <f>VLOOKUP(A482,MasterTutor!A:D,2,FALSE)</f>
        <v>Ela Cross</v>
      </c>
    </row>
    <row r="483" spans="1:13" x14ac:dyDescent="0.2">
      <c r="A483" s="9" t="s">
        <v>146</v>
      </c>
      <c r="B483" s="9" t="s">
        <v>21</v>
      </c>
      <c r="C483" s="12">
        <v>0.88</v>
      </c>
      <c r="D483" s="12">
        <v>1.62</v>
      </c>
      <c r="E483" s="12">
        <v>1</v>
      </c>
      <c r="F483" s="12">
        <v>1</v>
      </c>
      <c r="G483" s="12">
        <v>0.63</v>
      </c>
      <c r="H483" s="9">
        <v>3</v>
      </c>
      <c r="I483" s="10" t="s">
        <v>147</v>
      </c>
      <c r="J483" s="12">
        <v>0.25</v>
      </c>
      <c r="K483" t="str">
        <f>VLOOKUP(A483,MasterTutor!A:D,4,FALSE)</f>
        <v>Advanced</v>
      </c>
      <c r="L483" t="str">
        <f>VLOOKUP(A483,MasterTutor!A:D,3,FALSE)</f>
        <v>Adjunct</v>
      </c>
      <c r="M483" t="str">
        <f>VLOOKUP(A483,MasterTutor!A:D,2,FALSE)</f>
        <v>Ela Cross</v>
      </c>
    </row>
    <row r="484" spans="1:13" x14ac:dyDescent="0.2">
      <c r="A484" s="9" t="s">
        <v>146</v>
      </c>
      <c r="B484" s="9" t="s">
        <v>22</v>
      </c>
      <c r="C484" s="12">
        <v>1.1000000000000001</v>
      </c>
      <c r="D484" s="12">
        <v>1.7</v>
      </c>
      <c r="E484" s="12">
        <v>0.98</v>
      </c>
      <c r="F484" s="12">
        <v>0.74</v>
      </c>
      <c r="G484" s="12">
        <v>0.08</v>
      </c>
      <c r="H484" s="9">
        <v>5</v>
      </c>
      <c r="I484" s="10" t="s">
        <v>148</v>
      </c>
      <c r="J484" s="12">
        <v>0</v>
      </c>
      <c r="K484" t="str">
        <f>VLOOKUP(A484,MasterTutor!A:D,4,FALSE)</f>
        <v>Advanced</v>
      </c>
      <c r="L484" t="str">
        <f>VLOOKUP(A484,MasterTutor!A:D,3,FALSE)</f>
        <v>Adjunct</v>
      </c>
      <c r="M484" t="str">
        <f>VLOOKUP(A484,MasterTutor!A:D,2,FALSE)</f>
        <v>Ela Cross</v>
      </c>
    </row>
    <row r="485" spans="1:13" x14ac:dyDescent="0.2">
      <c r="A485" s="9" t="s">
        <v>149</v>
      </c>
      <c r="B485" s="9" t="s">
        <v>14</v>
      </c>
      <c r="C485" s="12">
        <v>0</v>
      </c>
      <c r="D485" s="12">
        <v>0.70309999999999995</v>
      </c>
      <c r="E485" s="12">
        <v>0</v>
      </c>
      <c r="F485" s="12">
        <v>0</v>
      </c>
      <c r="G485" s="12">
        <v>0</v>
      </c>
      <c r="H485" s="9">
        <v>0</v>
      </c>
      <c r="I485" s="10"/>
      <c r="J485" s="12"/>
      <c r="K485" t="str">
        <f>VLOOKUP(A485,MasterTutor!A:D,4,FALSE)</f>
        <v>Advanced</v>
      </c>
      <c r="L485" t="str">
        <f>VLOOKUP(A485,MasterTutor!A:D,3,FALSE)</f>
        <v>Adjunct- BUC</v>
      </c>
      <c r="M485" t="str">
        <f>VLOOKUP(A485,MasterTutor!A:D,2,FALSE)</f>
        <v>Geoff St. Marie</v>
      </c>
    </row>
    <row r="486" spans="1:13" x14ac:dyDescent="0.2">
      <c r="A486" s="9" t="s">
        <v>149</v>
      </c>
      <c r="B486" s="9" t="s">
        <v>14</v>
      </c>
      <c r="C486" s="12">
        <v>0</v>
      </c>
      <c r="D486" s="12">
        <v>0.70309999999999995</v>
      </c>
      <c r="E486" s="12">
        <v>0</v>
      </c>
      <c r="F486" s="12">
        <v>0</v>
      </c>
      <c r="G486" s="12">
        <v>0</v>
      </c>
      <c r="H486" s="9">
        <v>0</v>
      </c>
      <c r="J486" s="9"/>
      <c r="K486" t="str">
        <f>VLOOKUP(A486,MasterTutor!A:D,4,FALSE)</f>
        <v>Advanced</v>
      </c>
      <c r="L486" t="str">
        <f>VLOOKUP(A486,MasterTutor!A:D,3,FALSE)</f>
        <v>Adjunct- BUC</v>
      </c>
      <c r="M486" t="str">
        <f>VLOOKUP(A486,MasterTutor!A:D,2,FALSE)</f>
        <v>Geoff St. Marie</v>
      </c>
    </row>
    <row r="487" spans="1:13" x14ac:dyDescent="0.2">
      <c r="A487" s="9" t="s">
        <v>149</v>
      </c>
      <c r="B487" s="9" t="s">
        <v>16</v>
      </c>
      <c r="C487" s="12">
        <v>0.55000000000000004</v>
      </c>
      <c r="D487" s="12">
        <v>0.89</v>
      </c>
      <c r="E487" s="12">
        <v>1</v>
      </c>
      <c r="F487" s="12">
        <v>1</v>
      </c>
      <c r="G487" s="12">
        <v>0</v>
      </c>
      <c r="H487" s="9">
        <v>2</v>
      </c>
      <c r="I487" s="13">
        <v>45753</v>
      </c>
      <c r="J487" s="14">
        <v>0.67</v>
      </c>
      <c r="K487" t="str">
        <f>VLOOKUP(A487,MasterTutor!A:D,4,FALSE)</f>
        <v>Advanced</v>
      </c>
      <c r="L487" t="str">
        <f>VLOOKUP(A487,MasterTutor!A:D,3,FALSE)</f>
        <v>Adjunct- BUC</v>
      </c>
      <c r="M487" t="str">
        <f>VLOOKUP(A487,MasterTutor!A:D,2,FALSE)</f>
        <v>Geoff St. Marie</v>
      </c>
    </row>
    <row r="488" spans="1:13" x14ac:dyDescent="0.2">
      <c r="A488" s="9" t="s">
        <v>149</v>
      </c>
      <c r="B488" s="9" t="s">
        <v>257</v>
      </c>
      <c r="C488" s="12">
        <v>1.05</v>
      </c>
      <c r="D488" s="12">
        <v>1.21</v>
      </c>
      <c r="E488" s="12">
        <v>1</v>
      </c>
      <c r="F488" s="12">
        <v>1</v>
      </c>
      <c r="G488" s="12">
        <v>1</v>
      </c>
      <c r="H488" s="9">
        <v>13</v>
      </c>
      <c r="I488" s="10"/>
      <c r="J488" s="12"/>
      <c r="K488" t="str">
        <f>VLOOKUP(A488,MasterTutor!A:D,4,FALSE)</f>
        <v>Advanced</v>
      </c>
      <c r="L488" t="str">
        <f>VLOOKUP(A488,MasterTutor!A:D,3,FALSE)</f>
        <v>Adjunct- BUC</v>
      </c>
      <c r="M488" t="str">
        <f>VLOOKUP(A488,MasterTutor!A:D,2,FALSE)</f>
        <v>Geoff St. Marie</v>
      </c>
    </row>
    <row r="489" spans="1:13" x14ac:dyDescent="0.2">
      <c r="A489" s="9" t="s">
        <v>149</v>
      </c>
      <c r="B489" s="9" t="s">
        <v>29</v>
      </c>
      <c r="C489" s="12">
        <v>1.0938000000000001</v>
      </c>
      <c r="D489" s="12">
        <v>1.0938000000000001</v>
      </c>
      <c r="E489" s="12">
        <v>0.97777777799999999</v>
      </c>
      <c r="F489" s="12">
        <v>1</v>
      </c>
      <c r="G489" s="12">
        <v>1</v>
      </c>
      <c r="H489" s="9">
        <v>12</v>
      </c>
      <c r="I489" s="10" t="s">
        <v>32</v>
      </c>
      <c r="J489" s="12">
        <v>0</v>
      </c>
      <c r="K489" t="str">
        <f>VLOOKUP(A489,MasterTutor!A:D,4,FALSE)</f>
        <v>Advanced</v>
      </c>
      <c r="L489" t="str">
        <f>VLOOKUP(A489,MasterTutor!A:D,3,FALSE)</f>
        <v>Adjunct- BUC</v>
      </c>
      <c r="M489" t="str">
        <f>VLOOKUP(A489,MasterTutor!A:D,2,FALSE)</f>
        <v>Geoff St. Marie</v>
      </c>
    </row>
    <row r="490" spans="1:13" x14ac:dyDescent="0.2">
      <c r="A490" s="9" t="s">
        <v>150</v>
      </c>
      <c r="B490" s="9" t="s">
        <v>257</v>
      </c>
      <c r="C490" s="12">
        <v>0</v>
      </c>
      <c r="D490" s="12">
        <v>0.91</v>
      </c>
      <c r="E490" s="12">
        <v>0</v>
      </c>
      <c r="F490" s="12">
        <v>0</v>
      </c>
      <c r="G490" s="12">
        <v>0</v>
      </c>
      <c r="H490" s="9">
        <v>0</v>
      </c>
      <c r="I490" s="10"/>
      <c r="J490" s="12"/>
      <c r="K490" t="str">
        <f>VLOOKUP(A490,MasterTutor!A:D,4,FALSE)</f>
        <v>Advanced</v>
      </c>
      <c r="L490" t="str">
        <f>VLOOKUP(A490,MasterTutor!A:D,3,FALSE)</f>
        <v>Adjunct- BUC</v>
      </c>
      <c r="M490" t="str">
        <f>VLOOKUP(A490,MasterTutor!A:D,2,FALSE)</f>
        <v>Geoff St. Marie</v>
      </c>
    </row>
    <row r="491" spans="1:13" x14ac:dyDescent="0.2">
      <c r="A491" s="9" t="s">
        <v>150</v>
      </c>
      <c r="B491" s="9" t="s">
        <v>29</v>
      </c>
      <c r="C491" s="12">
        <v>0.71879999999999999</v>
      </c>
      <c r="D491" s="12">
        <v>1.0625</v>
      </c>
      <c r="E491" s="12">
        <v>1</v>
      </c>
      <c r="F491" s="12">
        <v>0.46428571400000002</v>
      </c>
      <c r="G491" s="12">
        <v>0</v>
      </c>
      <c r="H491" s="9">
        <v>2</v>
      </c>
      <c r="I491" s="10">
        <v>0.33333333333333331</v>
      </c>
      <c r="J491" s="12">
        <f>I491</f>
        <v>0.33333333333333331</v>
      </c>
      <c r="K491" t="str">
        <f>VLOOKUP(A491,MasterTutor!A:D,4,FALSE)</f>
        <v>Advanced</v>
      </c>
      <c r="L491" t="str">
        <f>VLOOKUP(A491,MasterTutor!A:D,3,FALSE)</f>
        <v>Adjunct- BUC</v>
      </c>
      <c r="M491" t="str">
        <f>VLOOKUP(A491,MasterTutor!A:D,2,FALSE)</f>
        <v>Geoff St. Marie</v>
      </c>
    </row>
    <row r="492" spans="1:13" x14ac:dyDescent="0.2">
      <c r="A492" s="9" t="s">
        <v>151</v>
      </c>
      <c r="B492" s="9" t="s">
        <v>17</v>
      </c>
      <c r="C492" s="12">
        <v>1.1100000000000001</v>
      </c>
      <c r="D492" s="12">
        <v>1.49</v>
      </c>
      <c r="E492" s="12">
        <v>0.93</v>
      </c>
      <c r="F492" s="12">
        <v>0.81</v>
      </c>
      <c r="G492" s="12">
        <v>0.75</v>
      </c>
      <c r="H492" s="9">
        <v>1</v>
      </c>
      <c r="I492" s="10" t="s">
        <v>26</v>
      </c>
      <c r="J492" s="12">
        <v>0.5</v>
      </c>
      <c r="K492" t="e">
        <f>VLOOKUP(A492,MasterTutor!A:D,4,FALSE)</f>
        <v>#N/A</v>
      </c>
      <c r="L492" t="e">
        <f>VLOOKUP(A492,MasterTutor!A:D,3,FALSE)</f>
        <v>#N/A</v>
      </c>
      <c r="M492" t="e">
        <f>VLOOKUP(A492,MasterTutor!A:D,2,FALSE)</f>
        <v>#N/A</v>
      </c>
    </row>
    <row r="493" spans="1:13" x14ac:dyDescent="0.2">
      <c r="A493" s="9" t="s">
        <v>151</v>
      </c>
      <c r="B493" s="9" t="s">
        <v>18</v>
      </c>
      <c r="C493" s="12">
        <v>0.53</v>
      </c>
      <c r="D493" s="12">
        <v>2.0499999999999998</v>
      </c>
      <c r="E493" s="12">
        <v>1</v>
      </c>
      <c r="F493" s="12">
        <v>0.82</v>
      </c>
      <c r="G493" s="12">
        <v>0.75</v>
      </c>
      <c r="H493" s="9">
        <v>2</v>
      </c>
      <c r="I493" s="10" t="s">
        <v>26</v>
      </c>
      <c r="J493" s="12">
        <v>0.5</v>
      </c>
      <c r="K493" t="e">
        <f>VLOOKUP(A493,MasterTutor!A:D,4,FALSE)</f>
        <v>#N/A</v>
      </c>
      <c r="L493" t="e">
        <f>VLOOKUP(A493,MasterTutor!A:D,3,FALSE)</f>
        <v>#N/A</v>
      </c>
      <c r="M493" t="e">
        <f>VLOOKUP(A493,MasterTutor!A:D,2,FALSE)</f>
        <v>#N/A</v>
      </c>
    </row>
    <row r="494" spans="1:13" x14ac:dyDescent="0.2">
      <c r="A494" s="9" t="s">
        <v>151</v>
      </c>
      <c r="B494" s="9" t="s">
        <v>20</v>
      </c>
      <c r="C494" s="12">
        <v>0.77</v>
      </c>
      <c r="D494" s="12">
        <v>1.05</v>
      </c>
      <c r="E494" s="12">
        <v>1</v>
      </c>
      <c r="F494" s="12">
        <v>0.85</v>
      </c>
      <c r="G494" s="12">
        <v>0.87</v>
      </c>
      <c r="H494" s="9">
        <v>3</v>
      </c>
      <c r="I494" s="10">
        <v>0</v>
      </c>
      <c r="J494" s="12">
        <f>I494</f>
        <v>0</v>
      </c>
      <c r="K494" t="e">
        <f>VLOOKUP(A494,MasterTutor!A:D,4,FALSE)</f>
        <v>#N/A</v>
      </c>
      <c r="L494" t="e">
        <f>VLOOKUP(A494,MasterTutor!A:D,3,FALSE)</f>
        <v>#N/A</v>
      </c>
      <c r="M494" t="e">
        <f>VLOOKUP(A494,MasterTutor!A:D,2,FALSE)</f>
        <v>#N/A</v>
      </c>
    </row>
    <row r="495" spans="1:13" x14ac:dyDescent="0.2">
      <c r="A495" s="9" t="s">
        <v>151</v>
      </c>
      <c r="B495" s="9" t="s">
        <v>21</v>
      </c>
      <c r="C495" s="12">
        <v>1.29</v>
      </c>
      <c r="D495" s="12">
        <v>1.6</v>
      </c>
      <c r="E495" s="12">
        <v>1</v>
      </c>
      <c r="F495" s="12">
        <v>0.89</v>
      </c>
      <c r="G495" s="12">
        <v>0.31</v>
      </c>
      <c r="H495" s="9">
        <v>3</v>
      </c>
      <c r="I495" s="10" t="s">
        <v>45</v>
      </c>
      <c r="J495" s="12">
        <v>0</v>
      </c>
      <c r="K495" t="e">
        <f>VLOOKUP(A495,MasterTutor!A:D,4,FALSE)</f>
        <v>#N/A</v>
      </c>
      <c r="L495" t="e">
        <f>VLOOKUP(A495,MasterTutor!A:D,3,FALSE)</f>
        <v>#N/A</v>
      </c>
      <c r="M495" t="e">
        <f>VLOOKUP(A495,MasterTutor!A:D,2,FALSE)</f>
        <v>#N/A</v>
      </c>
    </row>
    <row r="496" spans="1:13" x14ac:dyDescent="0.2">
      <c r="A496" s="9" t="s">
        <v>151</v>
      </c>
      <c r="B496" s="9" t="s">
        <v>22</v>
      </c>
      <c r="C496" s="12">
        <v>0.68</v>
      </c>
      <c r="D496" s="12">
        <v>1.01</v>
      </c>
      <c r="E496" s="12">
        <v>0.97</v>
      </c>
      <c r="F496" s="12">
        <v>0.86</v>
      </c>
      <c r="G496" s="12">
        <v>0.25</v>
      </c>
      <c r="H496" s="9">
        <v>2</v>
      </c>
      <c r="I496" s="11"/>
      <c r="J496" s="9"/>
      <c r="K496" t="e">
        <f>VLOOKUP(A496,MasterTutor!A:D,4,FALSE)</f>
        <v>#N/A</v>
      </c>
      <c r="L496" t="e">
        <f>VLOOKUP(A496,MasterTutor!A:D,3,FALSE)</f>
        <v>#N/A</v>
      </c>
      <c r="M496" t="e">
        <f>VLOOKUP(A496,MasterTutor!A:D,2,FALSE)</f>
        <v>#N/A</v>
      </c>
    </row>
    <row r="497" spans="1:13" x14ac:dyDescent="0.2">
      <c r="A497" s="9" t="s">
        <v>152</v>
      </c>
      <c r="B497" s="9" t="s">
        <v>14</v>
      </c>
      <c r="C497" s="12">
        <v>0.86460000000000004</v>
      </c>
      <c r="D497" s="12">
        <v>1.1953</v>
      </c>
      <c r="E497" s="12">
        <v>0.96153846153846101</v>
      </c>
      <c r="F497" s="12">
        <v>0.9</v>
      </c>
      <c r="G497" s="12">
        <v>0.72727272727272696</v>
      </c>
      <c r="H497" s="9">
        <v>8</v>
      </c>
      <c r="I497" s="10"/>
      <c r="J497" s="12"/>
      <c r="K497" t="str">
        <f>VLOOKUP(A497,MasterTutor!A:D,4,FALSE)</f>
        <v>Advanced</v>
      </c>
      <c r="L497" t="str">
        <f>VLOOKUP(A497,MasterTutor!A:D,3,FALSE)</f>
        <v>Adjunct</v>
      </c>
      <c r="M497" t="str">
        <f>VLOOKUP(A497,MasterTutor!A:D,2,FALSE)</f>
        <v>Kristin Haase-Alvey</v>
      </c>
    </row>
    <row r="498" spans="1:13" x14ac:dyDescent="0.2">
      <c r="A498" s="9" t="s">
        <v>152</v>
      </c>
      <c r="B498" s="9" t="s">
        <v>14</v>
      </c>
      <c r="C498" s="12">
        <v>0.86460000000000004</v>
      </c>
      <c r="D498" s="12">
        <v>1.1953</v>
      </c>
      <c r="E498" s="12">
        <v>0.96153846153846101</v>
      </c>
      <c r="F498" s="12">
        <v>0.9</v>
      </c>
      <c r="G498" s="12">
        <v>0.72727272727272696</v>
      </c>
      <c r="H498" s="9">
        <v>8</v>
      </c>
      <c r="J498" s="9"/>
      <c r="K498" t="str">
        <f>VLOOKUP(A498,MasterTutor!A:D,4,FALSE)</f>
        <v>Advanced</v>
      </c>
      <c r="L498" t="str">
        <f>VLOOKUP(A498,MasterTutor!A:D,3,FALSE)</f>
        <v>Adjunct</v>
      </c>
      <c r="M498" t="str">
        <f>VLOOKUP(A498,MasterTutor!A:D,2,FALSE)</f>
        <v>Kristin Haase-Alvey</v>
      </c>
    </row>
    <row r="499" spans="1:13" x14ac:dyDescent="0.2">
      <c r="A499" s="9" t="s">
        <v>152</v>
      </c>
      <c r="B499" s="9" t="s">
        <v>16</v>
      </c>
      <c r="C499" s="12">
        <v>0.66</v>
      </c>
      <c r="D499" s="12">
        <v>1.0900000000000001</v>
      </c>
      <c r="E499" s="12">
        <v>0.98</v>
      </c>
      <c r="F499" s="12">
        <v>0.87</v>
      </c>
      <c r="G499" s="12">
        <v>0.82</v>
      </c>
      <c r="H499" s="9">
        <v>6</v>
      </c>
      <c r="I499" s="13">
        <v>45659</v>
      </c>
      <c r="J499" s="12">
        <v>0.5</v>
      </c>
      <c r="K499" t="str">
        <f>VLOOKUP(A499,MasterTutor!A:D,4,FALSE)</f>
        <v>Advanced</v>
      </c>
      <c r="L499" t="str">
        <f>VLOOKUP(A499,MasterTutor!A:D,3,FALSE)</f>
        <v>Adjunct</v>
      </c>
      <c r="M499" t="str">
        <f>VLOOKUP(A499,MasterTutor!A:D,2,FALSE)</f>
        <v>Kristin Haase-Alvey</v>
      </c>
    </row>
    <row r="500" spans="1:13" x14ac:dyDescent="0.2">
      <c r="A500" s="9" t="s">
        <v>152</v>
      </c>
      <c r="B500" s="9" t="s">
        <v>257</v>
      </c>
      <c r="C500" s="12">
        <v>0.47</v>
      </c>
      <c r="D500" s="12">
        <v>0.7</v>
      </c>
      <c r="E500" s="12">
        <v>1</v>
      </c>
      <c r="F500" s="12">
        <v>1</v>
      </c>
      <c r="G500" s="12">
        <v>0.91</v>
      </c>
      <c r="H500" s="9">
        <v>6</v>
      </c>
      <c r="I500" s="10"/>
      <c r="J500" s="12"/>
      <c r="K500" t="str">
        <f>VLOOKUP(A500,MasterTutor!A:D,4,FALSE)</f>
        <v>Advanced</v>
      </c>
      <c r="L500" t="str">
        <f>VLOOKUP(A500,MasterTutor!A:D,3,FALSE)</f>
        <v>Adjunct</v>
      </c>
      <c r="M500" t="str">
        <f>VLOOKUP(A500,MasterTutor!A:D,2,FALSE)</f>
        <v>Kristin Haase-Alvey</v>
      </c>
    </row>
    <row r="501" spans="1:13" x14ac:dyDescent="0.2">
      <c r="A501" s="9" t="s">
        <v>152</v>
      </c>
      <c r="B501" s="9" t="s">
        <v>29</v>
      </c>
      <c r="C501" s="12">
        <v>0.76039999999999996</v>
      </c>
      <c r="D501" s="12">
        <v>1.1718999999999999</v>
      </c>
      <c r="E501" s="12">
        <v>0.96078431399999997</v>
      </c>
      <c r="F501" s="12">
        <v>0.93939393900000001</v>
      </c>
      <c r="G501" s="12">
        <v>0.5</v>
      </c>
      <c r="H501" s="9">
        <v>11</v>
      </c>
      <c r="I501" s="10">
        <v>0.25</v>
      </c>
      <c r="J501" s="12">
        <f>I501</f>
        <v>0.25</v>
      </c>
      <c r="K501" t="str">
        <f>VLOOKUP(A501,MasterTutor!A:D,4,FALSE)</f>
        <v>Advanced</v>
      </c>
      <c r="L501" t="str">
        <f>VLOOKUP(A501,MasterTutor!A:D,3,FALSE)</f>
        <v>Adjunct</v>
      </c>
      <c r="M501" t="str">
        <f>VLOOKUP(A501,MasterTutor!A:D,2,FALSE)</f>
        <v>Kristin Haase-Alvey</v>
      </c>
    </row>
    <row r="502" spans="1:13" x14ac:dyDescent="0.2">
      <c r="A502" s="9" t="s">
        <v>152</v>
      </c>
      <c r="B502" s="9" t="s">
        <v>17</v>
      </c>
      <c r="C502" s="12">
        <v>0.54</v>
      </c>
      <c r="D502" s="12">
        <v>1.04</v>
      </c>
      <c r="E502" s="12">
        <v>1</v>
      </c>
      <c r="F502" s="12">
        <v>0.47</v>
      </c>
      <c r="G502" s="12">
        <v>0.75</v>
      </c>
      <c r="H502" s="9">
        <v>6</v>
      </c>
      <c r="J502" s="9"/>
      <c r="K502" t="str">
        <f>VLOOKUP(A502,MasterTutor!A:D,4,FALSE)</f>
        <v>Advanced</v>
      </c>
      <c r="L502" t="str">
        <f>VLOOKUP(A502,MasterTutor!A:D,3,FALSE)</f>
        <v>Adjunct</v>
      </c>
      <c r="M502" t="str">
        <f>VLOOKUP(A502,MasterTutor!A:D,2,FALSE)</f>
        <v>Kristin Haase-Alvey</v>
      </c>
    </row>
    <row r="503" spans="1:13" x14ac:dyDescent="0.2">
      <c r="A503" s="9" t="s">
        <v>152</v>
      </c>
      <c r="B503" s="9" t="s">
        <v>18</v>
      </c>
      <c r="C503" s="12">
        <v>0.56000000000000005</v>
      </c>
      <c r="D503" s="12">
        <v>1.22</v>
      </c>
      <c r="E503" s="12">
        <v>0.96</v>
      </c>
      <c r="F503" s="12">
        <v>0.92</v>
      </c>
      <c r="G503" s="12">
        <v>0.78</v>
      </c>
      <c r="H503" s="9" t="e">
        <v>#N/A</v>
      </c>
      <c r="I503" s="10">
        <v>0</v>
      </c>
      <c r="J503" s="12">
        <f>I503</f>
        <v>0</v>
      </c>
      <c r="K503" t="str">
        <f>VLOOKUP(A503,MasterTutor!A:D,4,FALSE)</f>
        <v>Advanced</v>
      </c>
      <c r="L503" t="str">
        <f>VLOOKUP(A503,MasterTutor!A:D,3,FALSE)</f>
        <v>Adjunct</v>
      </c>
      <c r="M503" t="str">
        <f>VLOOKUP(A503,MasterTutor!A:D,2,FALSE)</f>
        <v>Kristin Haase-Alvey</v>
      </c>
    </row>
    <row r="504" spans="1:13" x14ac:dyDescent="0.2">
      <c r="A504" s="9" t="s">
        <v>152</v>
      </c>
      <c r="B504" s="9" t="s">
        <v>20</v>
      </c>
      <c r="C504" s="12">
        <v>0.57999999999999996</v>
      </c>
      <c r="D504" s="12">
        <v>1.28</v>
      </c>
      <c r="E504" s="12">
        <v>0.98</v>
      </c>
      <c r="F504" s="12">
        <v>0.96</v>
      </c>
      <c r="G504" s="12">
        <v>0.55000000000000004</v>
      </c>
      <c r="H504" s="9">
        <v>6</v>
      </c>
      <c r="I504" s="10">
        <v>1</v>
      </c>
      <c r="J504" s="12">
        <f>I504</f>
        <v>1</v>
      </c>
      <c r="K504" t="str">
        <f>VLOOKUP(A504,MasterTutor!A:D,4,FALSE)</f>
        <v>Advanced</v>
      </c>
      <c r="L504" t="str">
        <f>VLOOKUP(A504,MasterTutor!A:D,3,FALSE)</f>
        <v>Adjunct</v>
      </c>
      <c r="M504" t="str">
        <f>VLOOKUP(A504,MasterTutor!A:D,2,FALSE)</f>
        <v>Kristin Haase-Alvey</v>
      </c>
    </row>
    <row r="505" spans="1:13" x14ac:dyDescent="0.2">
      <c r="A505" s="9" t="s">
        <v>152</v>
      </c>
      <c r="B505" s="9" t="s">
        <v>21</v>
      </c>
      <c r="C505" s="12">
        <v>0.65</v>
      </c>
      <c r="D505" s="12">
        <v>1.3</v>
      </c>
      <c r="E505" s="12">
        <v>1</v>
      </c>
      <c r="F505" s="12">
        <v>0.89</v>
      </c>
      <c r="G505" s="12">
        <v>1</v>
      </c>
      <c r="H505" s="9">
        <v>6</v>
      </c>
      <c r="I505" s="11"/>
      <c r="J505" s="9"/>
      <c r="K505" t="str">
        <f>VLOOKUP(A505,MasterTutor!A:D,4,FALSE)</f>
        <v>Advanced</v>
      </c>
      <c r="L505" t="str">
        <f>VLOOKUP(A505,MasterTutor!A:D,3,FALSE)</f>
        <v>Adjunct</v>
      </c>
      <c r="M505" t="str">
        <f>VLOOKUP(A505,MasterTutor!A:D,2,FALSE)</f>
        <v>Kristin Haase-Alvey</v>
      </c>
    </row>
    <row r="506" spans="1:13" x14ac:dyDescent="0.2">
      <c r="A506" s="9" t="s">
        <v>152</v>
      </c>
      <c r="B506" s="9" t="s">
        <v>22</v>
      </c>
      <c r="C506" s="12">
        <v>0.73</v>
      </c>
      <c r="D506" s="12">
        <v>1.24</v>
      </c>
      <c r="E506" s="12">
        <v>0.98</v>
      </c>
      <c r="F506" s="12">
        <v>1</v>
      </c>
      <c r="G506" s="12">
        <v>1</v>
      </c>
      <c r="H506" s="9">
        <v>2</v>
      </c>
      <c r="I506" s="10" t="s">
        <v>48</v>
      </c>
      <c r="J506" s="12">
        <v>1</v>
      </c>
      <c r="K506" t="str">
        <f>VLOOKUP(A506,MasterTutor!A:D,4,FALSE)</f>
        <v>Advanced</v>
      </c>
      <c r="L506" t="str">
        <f>VLOOKUP(A506,MasterTutor!A:D,3,FALSE)</f>
        <v>Adjunct</v>
      </c>
      <c r="M506" t="str">
        <f>VLOOKUP(A506,MasterTutor!A:D,2,FALSE)</f>
        <v>Kristin Haase-Alvey</v>
      </c>
    </row>
    <row r="507" spans="1:13" x14ac:dyDescent="0.2">
      <c r="A507" s="9" t="s">
        <v>153</v>
      </c>
      <c r="B507" s="9" t="s">
        <v>14</v>
      </c>
      <c r="C507" s="12">
        <v>0.62859999999999905</v>
      </c>
      <c r="D507" s="12">
        <v>1.1991000000000001</v>
      </c>
      <c r="E507" s="12">
        <v>0.987341772151898</v>
      </c>
      <c r="F507" s="12">
        <v>1</v>
      </c>
      <c r="G507" s="12">
        <v>1</v>
      </c>
      <c r="H507" s="9">
        <v>2</v>
      </c>
      <c r="I507" s="10" t="s">
        <v>154</v>
      </c>
      <c r="J507" s="12">
        <v>1</v>
      </c>
      <c r="K507" t="str">
        <f>VLOOKUP(A507,MasterTutor!A:D,4,FALSE)</f>
        <v>Distinguished</v>
      </c>
      <c r="L507" t="str">
        <f>VLOOKUP(A507,MasterTutor!A:D,3,FALSE)</f>
        <v>Professional</v>
      </c>
      <c r="M507" t="str">
        <f>VLOOKUP(A507,MasterTutor!A:D,2,FALSE)</f>
        <v>Ian Plamondon</v>
      </c>
    </row>
    <row r="508" spans="1:13" x14ac:dyDescent="0.2">
      <c r="A508" s="9" t="s">
        <v>153</v>
      </c>
      <c r="B508" s="9" t="s">
        <v>16</v>
      </c>
      <c r="C508" s="12">
        <v>0.72</v>
      </c>
      <c r="D508" s="12">
        <v>1.1399999999999999</v>
      </c>
      <c r="E508" s="12">
        <v>0.95</v>
      </c>
      <c r="F508" s="12">
        <v>1</v>
      </c>
      <c r="G508" s="12">
        <v>1</v>
      </c>
      <c r="H508" s="9">
        <v>1</v>
      </c>
      <c r="I508" s="13"/>
      <c r="J508" s="9"/>
      <c r="K508" t="str">
        <f>VLOOKUP(A508,MasterTutor!A:D,4,FALSE)</f>
        <v>Distinguished</v>
      </c>
      <c r="L508" t="str">
        <f>VLOOKUP(A508,MasterTutor!A:D,3,FALSE)</f>
        <v>Professional</v>
      </c>
      <c r="M508" t="str">
        <f>VLOOKUP(A508,MasterTutor!A:D,2,FALSE)</f>
        <v>Ian Plamondon</v>
      </c>
    </row>
    <row r="509" spans="1:13" x14ac:dyDescent="0.2">
      <c r="A509" s="9" t="s">
        <v>153</v>
      </c>
      <c r="B509" s="9" t="s">
        <v>257</v>
      </c>
      <c r="C509" s="12">
        <v>0.39</v>
      </c>
      <c r="D509" s="12">
        <v>0.69</v>
      </c>
      <c r="E509" s="12">
        <v>1</v>
      </c>
      <c r="F509" s="12">
        <v>1</v>
      </c>
      <c r="G509" s="12">
        <v>0.95</v>
      </c>
      <c r="H509" s="9">
        <v>3</v>
      </c>
      <c r="I509" s="10"/>
      <c r="J509" s="12"/>
      <c r="K509" t="str">
        <f>VLOOKUP(A509,MasterTutor!A:D,4,FALSE)</f>
        <v>Distinguished</v>
      </c>
      <c r="L509" t="str">
        <f>VLOOKUP(A509,MasterTutor!A:D,3,FALSE)</f>
        <v>Professional</v>
      </c>
      <c r="M509" t="str">
        <f>VLOOKUP(A509,MasterTutor!A:D,2,FALSE)</f>
        <v>Ian Plamondon</v>
      </c>
    </row>
    <row r="510" spans="1:13" x14ac:dyDescent="0.2">
      <c r="A510" s="9" t="s">
        <v>153</v>
      </c>
      <c r="B510" s="9" t="s">
        <v>29</v>
      </c>
      <c r="C510" s="12">
        <v>0.5464</v>
      </c>
      <c r="D510" s="12">
        <v>1.1758999999999999</v>
      </c>
      <c r="E510" s="12">
        <v>0.95238095199999995</v>
      </c>
      <c r="F510" s="12">
        <v>1</v>
      </c>
      <c r="G510" s="12">
        <v>1</v>
      </c>
      <c r="H510" s="9">
        <v>4</v>
      </c>
      <c r="I510" s="10">
        <v>1</v>
      </c>
      <c r="J510" s="12">
        <f>I510</f>
        <v>1</v>
      </c>
      <c r="K510" t="str">
        <f>VLOOKUP(A510,MasterTutor!A:D,4,FALSE)</f>
        <v>Distinguished</v>
      </c>
      <c r="L510" t="str">
        <f>VLOOKUP(A510,MasterTutor!A:D,3,FALSE)</f>
        <v>Professional</v>
      </c>
      <c r="M510" t="str">
        <f>VLOOKUP(A510,MasterTutor!A:D,2,FALSE)</f>
        <v>Ian Plamondon</v>
      </c>
    </row>
    <row r="511" spans="1:13" x14ac:dyDescent="0.2">
      <c r="A511" s="9" t="s">
        <v>153</v>
      </c>
      <c r="B511" s="9" t="s">
        <v>17</v>
      </c>
      <c r="C511" s="12">
        <v>0.76</v>
      </c>
      <c r="D511" s="12">
        <v>1.19</v>
      </c>
      <c r="E511" s="12">
        <v>0.94</v>
      </c>
      <c r="F511" s="12">
        <v>1</v>
      </c>
      <c r="G511" s="12">
        <v>1</v>
      </c>
      <c r="H511" s="9">
        <v>7</v>
      </c>
      <c r="I511" s="10">
        <v>1</v>
      </c>
      <c r="J511" s="12">
        <f>I511</f>
        <v>1</v>
      </c>
      <c r="K511" t="str">
        <f>VLOOKUP(A511,MasterTutor!A:D,4,FALSE)</f>
        <v>Distinguished</v>
      </c>
      <c r="L511" t="str">
        <f>VLOOKUP(A511,MasterTutor!A:D,3,FALSE)</f>
        <v>Professional</v>
      </c>
      <c r="M511" t="str">
        <f>VLOOKUP(A511,MasterTutor!A:D,2,FALSE)</f>
        <v>Ian Plamondon</v>
      </c>
    </row>
    <row r="512" spans="1:13" x14ac:dyDescent="0.2">
      <c r="A512" s="9" t="s">
        <v>153</v>
      </c>
      <c r="B512" s="9" t="s">
        <v>18</v>
      </c>
      <c r="C512" s="12">
        <v>0.81</v>
      </c>
      <c r="D512" s="12">
        <v>1.2</v>
      </c>
      <c r="E512" s="12">
        <v>0.97</v>
      </c>
      <c r="F512" s="12">
        <v>1</v>
      </c>
      <c r="G512" s="12">
        <v>1</v>
      </c>
      <c r="H512" s="9">
        <v>3</v>
      </c>
      <c r="I512" s="10">
        <v>1</v>
      </c>
      <c r="J512" s="12">
        <f>I512</f>
        <v>1</v>
      </c>
      <c r="K512" t="str">
        <f>VLOOKUP(A512,MasterTutor!A:D,4,FALSE)</f>
        <v>Distinguished</v>
      </c>
      <c r="L512" t="str">
        <f>VLOOKUP(A512,MasterTutor!A:D,3,FALSE)</f>
        <v>Professional</v>
      </c>
      <c r="M512" t="str">
        <f>VLOOKUP(A512,MasterTutor!A:D,2,FALSE)</f>
        <v>Ian Plamondon</v>
      </c>
    </row>
    <row r="513" spans="1:13" x14ac:dyDescent="0.2">
      <c r="A513" s="9" t="s">
        <v>153</v>
      </c>
      <c r="B513" s="9" t="s">
        <v>20</v>
      </c>
      <c r="C513" s="12">
        <v>0.85</v>
      </c>
      <c r="D513" s="12">
        <v>1.23</v>
      </c>
      <c r="E513" s="12">
        <v>0.93</v>
      </c>
      <c r="F513" s="12">
        <v>1</v>
      </c>
      <c r="G513" s="12">
        <v>0.85</v>
      </c>
      <c r="H513" s="9">
        <v>2</v>
      </c>
      <c r="I513" s="10">
        <v>1</v>
      </c>
      <c r="J513" s="12">
        <f>I513</f>
        <v>1</v>
      </c>
      <c r="K513" t="str">
        <f>VLOOKUP(A513,MasterTutor!A:D,4,FALSE)</f>
        <v>Distinguished</v>
      </c>
      <c r="L513" t="str">
        <f>VLOOKUP(A513,MasterTutor!A:D,3,FALSE)</f>
        <v>Professional</v>
      </c>
      <c r="M513" t="str">
        <f>VLOOKUP(A513,MasterTutor!A:D,2,FALSE)</f>
        <v>Ian Plamondon</v>
      </c>
    </row>
    <row r="514" spans="1:13" x14ac:dyDescent="0.2">
      <c r="A514" s="9" t="s">
        <v>153</v>
      </c>
      <c r="B514" s="9" t="s">
        <v>21</v>
      </c>
      <c r="C514" s="12">
        <v>0.98</v>
      </c>
      <c r="D514" s="12">
        <v>1.24</v>
      </c>
      <c r="E514" s="12">
        <v>0.92</v>
      </c>
      <c r="F514" s="12">
        <v>1</v>
      </c>
      <c r="G514" s="12">
        <v>1</v>
      </c>
      <c r="H514" s="9">
        <v>4</v>
      </c>
      <c r="I514" s="10" t="s">
        <v>23</v>
      </c>
      <c r="J514" s="12">
        <v>1</v>
      </c>
      <c r="K514" t="str">
        <f>VLOOKUP(A514,MasterTutor!A:D,4,FALSE)</f>
        <v>Distinguished</v>
      </c>
      <c r="L514" t="str">
        <f>VLOOKUP(A514,MasterTutor!A:D,3,FALSE)</f>
        <v>Professional</v>
      </c>
      <c r="M514" t="str">
        <f>VLOOKUP(A514,MasterTutor!A:D,2,FALSE)</f>
        <v>Ian Plamondon</v>
      </c>
    </row>
    <row r="515" spans="1:13" x14ac:dyDescent="0.2">
      <c r="A515" s="9" t="s">
        <v>153</v>
      </c>
      <c r="B515" s="9" t="s">
        <v>22</v>
      </c>
      <c r="C515" s="12">
        <v>0.93</v>
      </c>
      <c r="D515" s="12">
        <v>1.24</v>
      </c>
      <c r="E515" s="12">
        <v>0.87</v>
      </c>
      <c r="F515" s="12">
        <v>1</v>
      </c>
      <c r="G515" s="12">
        <v>1</v>
      </c>
      <c r="H515" s="9">
        <v>1</v>
      </c>
      <c r="I515" s="10" t="s">
        <v>23</v>
      </c>
      <c r="J515" s="12">
        <v>1</v>
      </c>
      <c r="K515" t="str">
        <f>VLOOKUP(A515,MasterTutor!A:D,4,FALSE)</f>
        <v>Distinguished</v>
      </c>
      <c r="L515" t="str">
        <f>VLOOKUP(A515,MasterTutor!A:D,3,FALSE)</f>
        <v>Professional</v>
      </c>
      <c r="M515" t="str">
        <f>VLOOKUP(A515,MasterTutor!A:D,2,FALSE)</f>
        <v>Ian Plamondon</v>
      </c>
    </row>
    <row r="516" spans="1:13" x14ac:dyDescent="0.2">
      <c r="A516" s="9" t="s">
        <v>155</v>
      </c>
      <c r="B516" s="9" t="s">
        <v>14</v>
      </c>
      <c r="C516" s="12">
        <v>0</v>
      </c>
      <c r="D516" s="12">
        <v>2.63E-2</v>
      </c>
      <c r="E516" s="12">
        <v>0</v>
      </c>
      <c r="F516" s="12">
        <v>0</v>
      </c>
      <c r="G516" s="12">
        <v>0</v>
      </c>
      <c r="H516" s="9">
        <v>0</v>
      </c>
      <c r="I516" s="10"/>
      <c r="J516" s="12"/>
      <c r="K516" t="str">
        <f>VLOOKUP(A516,MasterTutor!A:D,4,FALSE)</f>
        <v>Premium</v>
      </c>
      <c r="L516" t="str">
        <f>VLOOKUP(A516,MasterTutor!A:D,3,FALSE)</f>
        <v>Professional</v>
      </c>
      <c r="M516" t="str">
        <f>VLOOKUP(A516,MasterTutor!A:D,2,FALSE)</f>
        <v>Ian Plamondon</v>
      </c>
    </row>
    <row r="517" spans="1:13" x14ac:dyDescent="0.2">
      <c r="A517" s="9" t="s">
        <v>155</v>
      </c>
      <c r="B517" s="9" t="s">
        <v>14</v>
      </c>
      <c r="C517" s="12">
        <v>0</v>
      </c>
      <c r="D517" s="12">
        <v>2.63E-2</v>
      </c>
      <c r="E517" s="12">
        <v>0</v>
      </c>
      <c r="F517" s="12">
        <v>0</v>
      </c>
      <c r="G517" s="12">
        <v>0</v>
      </c>
      <c r="H517" s="9">
        <v>0</v>
      </c>
      <c r="J517" s="9"/>
      <c r="K517" t="str">
        <f>VLOOKUP(A517,MasterTutor!A:D,4,FALSE)</f>
        <v>Premium</v>
      </c>
      <c r="L517" t="str">
        <f>VLOOKUP(A517,MasterTutor!A:D,3,FALSE)</f>
        <v>Professional</v>
      </c>
      <c r="M517" t="str">
        <f>VLOOKUP(A517,MasterTutor!A:D,2,FALSE)</f>
        <v>Ian Plamondon</v>
      </c>
    </row>
    <row r="518" spans="1:13" x14ac:dyDescent="0.2">
      <c r="A518" s="9" t="s">
        <v>155</v>
      </c>
      <c r="B518" s="9" t="s">
        <v>16</v>
      </c>
      <c r="C518" s="12">
        <v>0</v>
      </c>
      <c r="D518" s="12">
        <v>0.03</v>
      </c>
      <c r="E518" s="12">
        <v>0</v>
      </c>
      <c r="F518" s="12">
        <v>0</v>
      </c>
      <c r="G518" s="12">
        <v>0</v>
      </c>
      <c r="H518" s="9">
        <v>0</v>
      </c>
      <c r="I518" s="13"/>
      <c r="J518" s="9"/>
      <c r="K518" t="str">
        <f>VLOOKUP(A518,MasterTutor!A:D,4,FALSE)</f>
        <v>Premium</v>
      </c>
      <c r="L518" t="str">
        <f>VLOOKUP(A518,MasterTutor!A:D,3,FALSE)</f>
        <v>Professional</v>
      </c>
      <c r="M518" t="str">
        <f>VLOOKUP(A518,MasterTutor!A:D,2,FALSE)</f>
        <v>Ian Plamondon</v>
      </c>
    </row>
    <row r="519" spans="1:13" x14ac:dyDescent="0.2">
      <c r="A519" s="9" t="s">
        <v>155</v>
      </c>
      <c r="B519" s="9" t="s">
        <v>257</v>
      </c>
      <c r="C519" s="12">
        <v>0.05</v>
      </c>
      <c r="D519" s="12">
        <v>0.67</v>
      </c>
      <c r="E519" s="12">
        <v>1</v>
      </c>
      <c r="F519" s="12">
        <v>0.6</v>
      </c>
      <c r="G519" s="12">
        <v>0</v>
      </c>
      <c r="H519" s="9">
        <v>2</v>
      </c>
      <c r="I519" s="10">
        <v>1</v>
      </c>
      <c r="J519" s="12">
        <v>1</v>
      </c>
      <c r="K519" t="str">
        <f>VLOOKUP(A519,MasterTutor!A:D,4,FALSE)</f>
        <v>Premium</v>
      </c>
      <c r="L519" t="str">
        <f>VLOOKUP(A519,MasterTutor!A:D,3,FALSE)</f>
        <v>Professional</v>
      </c>
      <c r="M519" t="str">
        <f>VLOOKUP(A519,MasterTutor!A:D,2,FALSE)</f>
        <v>Ian Plamondon</v>
      </c>
    </row>
    <row r="520" spans="1:13" x14ac:dyDescent="0.2">
      <c r="A520" s="9" t="s">
        <v>155</v>
      </c>
      <c r="B520" s="9" t="s">
        <v>29</v>
      </c>
      <c r="C520" s="12">
        <v>0.2167</v>
      </c>
      <c r="D520" s="12">
        <v>0.85529999999999995</v>
      </c>
      <c r="E520" s="12">
        <v>1</v>
      </c>
      <c r="F520" s="12">
        <v>1</v>
      </c>
      <c r="G520" s="12">
        <v>0.4</v>
      </c>
      <c r="H520" s="9">
        <v>0</v>
      </c>
      <c r="I520" s="10">
        <v>1</v>
      </c>
      <c r="J520" s="12">
        <f>I520</f>
        <v>1</v>
      </c>
      <c r="K520" t="str">
        <f>VLOOKUP(A520,MasterTutor!A:D,4,FALSE)</f>
        <v>Premium</v>
      </c>
      <c r="L520" t="str">
        <f>VLOOKUP(A520,MasterTutor!A:D,3,FALSE)</f>
        <v>Professional</v>
      </c>
      <c r="M520" t="str">
        <f>VLOOKUP(A520,MasterTutor!A:D,2,FALSE)</f>
        <v>Ian Plamondon</v>
      </c>
    </row>
    <row r="521" spans="1:13" x14ac:dyDescent="0.2">
      <c r="A521" s="9" t="s">
        <v>155</v>
      </c>
      <c r="B521" s="9" t="s">
        <v>17</v>
      </c>
      <c r="C521" s="12">
        <v>0.73</v>
      </c>
      <c r="D521" s="12">
        <v>1.21</v>
      </c>
      <c r="E521" s="12">
        <v>1</v>
      </c>
      <c r="F521" s="12">
        <v>0.93</v>
      </c>
      <c r="G521" s="12">
        <v>0.44</v>
      </c>
      <c r="H521" s="9">
        <v>3</v>
      </c>
      <c r="I521" s="10">
        <v>1</v>
      </c>
      <c r="J521" s="12">
        <f>I521</f>
        <v>1</v>
      </c>
      <c r="K521" t="str">
        <f>VLOOKUP(A521,MasterTutor!A:D,4,FALSE)</f>
        <v>Premium</v>
      </c>
      <c r="L521" t="str">
        <f>VLOOKUP(A521,MasterTutor!A:D,3,FALSE)</f>
        <v>Professional</v>
      </c>
      <c r="M521" t="str">
        <f>VLOOKUP(A521,MasterTutor!A:D,2,FALSE)</f>
        <v>Ian Plamondon</v>
      </c>
    </row>
    <row r="522" spans="1:13" x14ac:dyDescent="0.2">
      <c r="A522" s="9" t="s">
        <v>155</v>
      </c>
      <c r="B522" s="9" t="s">
        <v>18</v>
      </c>
      <c r="C522" s="12">
        <v>0.51</v>
      </c>
      <c r="D522" s="12">
        <v>1.1000000000000001</v>
      </c>
      <c r="E522" s="12">
        <v>1</v>
      </c>
      <c r="F522" s="12">
        <v>0.97</v>
      </c>
      <c r="G522" s="12">
        <v>1</v>
      </c>
      <c r="H522" s="9">
        <v>5</v>
      </c>
      <c r="J522" s="9"/>
      <c r="K522" t="str">
        <f>VLOOKUP(A522,MasterTutor!A:D,4,FALSE)</f>
        <v>Premium</v>
      </c>
      <c r="L522" t="str">
        <f>VLOOKUP(A522,MasterTutor!A:D,3,FALSE)</f>
        <v>Professional</v>
      </c>
      <c r="M522" t="str">
        <f>VLOOKUP(A522,MasterTutor!A:D,2,FALSE)</f>
        <v>Ian Plamondon</v>
      </c>
    </row>
    <row r="523" spans="1:13" x14ac:dyDescent="0.2">
      <c r="A523" s="9" t="s">
        <v>155</v>
      </c>
      <c r="B523" s="9" t="s">
        <v>20</v>
      </c>
      <c r="C523" s="12">
        <v>0.53</v>
      </c>
      <c r="D523" s="12">
        <v>1.06</v>
      </c>
      <c r="E523" s="12">
        <v>1</v>
      </c>
      <c r="F523" s="12">
        <v>0.95</v>
      </c>
      <c r="G523" s="12">
        <v>0.09</v>
      </c>
      <c r="H523" s="9">
        <v>1</v>
      </c>
      <c r="J523" s="9"/>
      <c r="K523" t="str">
        <f>VLOOKUP(A523,MasterTutor!A:D,4,FALSE)</f>
        <v>Premium</v>
      </c>
      <c r="L523" t="str">
        <f>VLOOKUP(A523,MasterTutor!A:D,3,FALSE)</f>
        <v>Professional</v>
      </c>
      <c r="M523" t="str">
        <f>VLOOKUP(A523,MasterTutor!A:D,2,FALSE)</f>
        <v>Ian Plamondon</v>
      </c>
    </row>
    <row r="524" spans="1:13" x14ac:dyDescent="0.2">
      <c r="A524" s="9" t="s">
        <v>155</v>
      </c>
      <c r="B524" s="9" t="s">
        <v>21</v>
      </c>
      <c r="C524" s="12">
        <v>0.16</v>
      </c>
      <c r="D524" s="12">
        <v>0.56000000000000005</v>
      </c>
      <c r="E524" s="12">
        <v>1</v>
      </c>
      <c r="F524" s="12">
        <v>0.79</v>
      </c>
      <c r="G524" s="12">
        <v>0.67</v>
      </c>
      <c r="H524" s="9">
        <v>0</v>
      </c>
      <c r="I524" s="11"/>
      <c r="J524" s="9"/>
      <c r="K524" t="str">
        <f>VLOOKUP(A524,MasterTutor!A:D,4,FALSE)</f>
        <v>Premium</v>
      </c>
      <c r="L524" t="str">
        <f>VLOOKUP(A524,MasterTutor!A:D,3,FALSE)</f>
        <v>Professional</v>
      </c>
      <c r="M524" t="str">
        <f>VLOOKUP(A524,MasterTutor!A:D,2,FALSE)</f>
        <v>Ian Plamondon</v>
      </c>
    </row>
    <row r="525" spans="1:13" x14ac:dyDescent="0.2">
      <c r="A525" s="9" t="s">
        <v>155</v>
      </c>
      <c r="B525" s="9" t="s">
        <v>22</v>
      </c>
      <c r="C525" s="12">
        <v>0</v>
      </c>
      <c r="D525" s="12">
        <v>0.03</v>
      </c>
      <c r="E525" s="12">
        <v>0</v>
      </c>
      <c r="F525" s="12">
        <v>0</v>
      </c>
      <c r="G525" s="12">
        <v>0</v>
      </c>
      <c r="H525" s="9">
        <v>0</v>
      </c>
      <c r="I525" s="11"/>
      <c r="J525" s="9"/>
      <c r="K525" t="str">
        <f>VLOOKUP(A525,MasterTutor!A:D,4,FALSE)</f>
        <v>Premium</v>
      </c>
      <c r="L525" t="str">
        <f>VLOOKUP(A525,MasterTutor!A:D,3,FALSE)</f>
        <v>Professional</v>
      </c>
      <c r="M525" t="str">
        <f>VLOOKUP(A525,MasterTutor!A:D,2,FALSE)</f>
        <v>Ian Plamondon</v>
      </c>
    </row>
    <row r="526" spans="1:13" x14ac:dyDescent="0.2">
      <c r="A526" s="9" t="s">
        <v>156</v>
      </c>
      <c r="B526" s="9" t="s">
        <v>14</v>
      </c>
      <c r="C526" s="12">
        <v>0.99109999999999998</v>
      </c>
      <c r="D526" s="12">
        <v>0.96509999999999996</v>
      </c>
      <c r="E526" s="12">
        <v>0.90298507462686495</v>
      </c>
      <c r="F526" s="12">
        <v>0.83333333333333304</v>
      </c>
      <c r="G526" s="12">
        <v>0.66666666666666596</v>
      </c>
      <c r="H526" s="9">
        <v>5</v>
      </c>
      <c r="I526" s="10" t="s">
        <v>157</v>
      </c>
      <c r="J526" s="12">
        <v>0.16</v>
      </c>
      <c r="K526" t="str">
        <f>VLOOKUP(A526,MasterTutor!A:D,4,FALSE)</f>
        <v>Advanced</v>
      </c>
      <c r="L526" t="str">
        <f>VLOOKUP(A526,MasterTutor!A:D,3,FALSE)</f>
        <v>Professional</v>
      </c>
      <c r="M526" t="str">
        <f>VLOOKUP(A526,MasterTutor!A:D,2,FALSE)</f>
        <v>Annelies de Groot</v>
      </c>
    </row>
    <row r="527" spans="1:13" x14ac:dyDescent="0.2">
      <c r="A527" s="9" t="s">
        <v>156</v>
      </c>
      <c r="B527" s="9" t="s">
        <v>14</v>
      </c>
      <c r="C527" s="12">
        <v>0.99109999999999998</v>
      </c>
      <c r="D527" s="12">
        <v>0.96509999999999996</v>
      </c>
      <c r="E527" s="12">
        <v>0.90298507462686495</v>
      </c>
      <c r="F527" s="12">
        <v>0.83333333333333304</v>
      </c>
      <c r="G527" s="12">
        <v>0.66666666666666596</v>
      </c>
      <c r="H527" s="9">
        <v>5</v>
      </c>
      <c r="I527" s="10" t="s">
        <v>157</v>
      </c>
      <c r="J527" s="1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9" t="s">
        <v>156</v>
      </c>
      <c r="B528" s="9" t="s">
        <v>16</v>
      </c>
      <c r="C528" s="12">
        <v>0.89</v>
      </c>
      <c r="D528" s="12">
        <v>0.85</v>
      </c>
      <c r="E528" s="12">
        <v>0.93</v>
      </c>
      <c r="F528" s="12">
        <v>0.92</v>
      </c>
      <c r="G528" s="12">
        <v>0.87</v>
      </c>
      <c r="H528" s="9">
        <v>12</v>
      </c>
      <c r="I528" s="13" t="s">
        <v>62</v>
      </c>
      <c r="J528" s="12">
        <v>0</v>
      </c>
      <c r="K528" t="str">
        <f>VLOOKUP(A528,MasterTutor!A:D,4,FALSE)</f>
        <v>Advanced</v>
      </c>
      <c r="L528" t="str">
        <f>VLOOKUP(A528,MasterTutor!A:D,3,FALSE)</f>
        <v>Professional</v>
      </c>
      <c r="M528" t="str">
        <f>VLOOKUP(A528,MasterTutor!A:D,2,FALSE)</f>
        <v>Annelies de Groot</v>
      </c>
    </row>
    <row r="529" spans="1:13" x14ac:dyDescent="0.2">
      <c r="A529" s="9" t="s">
        <v>156</v>
      </c>
      <c r="B529" s="9" t="s">
        <v>257</v>
      </c>
      <c r="C529" s="12">
        <v>0.8</v>
      </c>
      <c r="D529" s="12">
        <v>0.8</v>
      </c>
      <c r="E529" s="12">
        <v>0.97</v>
      </c>
      <c r="F529" s="12">
        <v>0.91</v>
      </c>
      <c r="G529" s="12">
        <v>0.77</v>
      </c>
      <c r="H529" s="9">
        <v>11</v>
      </c>
      <c r="I529" s="10">
        <v>0.14285714285714285</v>
      </c>
      <c r="J529" s="12">
        <f>1/7</f>
        <v>0.14285714285714285</v>
      </c>
      <c r="K529" t="str">
        <f>VLOOKUP(A529,MasterTutor!A:D,4,FALSE)</f>
        <v>Advanced</v>
      </c>
      <c r="L529" t="str">
        <f>VLOOKUP(A529,MasterTutor!A:D,3,FALSE)</f>
        <v>Professional</v>
      </c>
      <c r="M529" t="str">
        <f>VLOOKUP(A529,MasterTutor!A:D,2,FALSE)</f>
        <v>Annelies de Groot</v>
      </c>
    </row>
    <row r="530" spans="1:13" x14ac:dyDescent="0.2">
      <c r="A530" s="9" t="s">
        <v>156</v>
      </c>
      <c r="B530" s="9" t="s">
        <v>29</v>
      </c>
      <c r="C530" s="12">
        <v>0.85360000000000003</v>
      </c>
      <c r="D530" s="12">
        <v>0.94769999999999999</v>
      </c>
      <c r="E530" s="12">
        <v>0.93333333299999999</v>
      </c>
      <c r="F530" s="12">
        <v>0.94666666700000002</v>
      </c>
      <c r="G530" s="12">
        <v>0.55555555599999995</v>
      </c>
      <c r="H530" s="9">
        <v>6</v>
      </c>
      <c r="I530" s="10">
        <v>0.375</v>
      </c>
      <c r="J530" s="12">
        <f>I530</f>
        <v>0.375</v>
      </c>
      <c r="K530" t="str">
        <f>VLOOKUP(A530,MasterTutor!A:D,4,FALSE)</f>
        <v>Advanced</v>
      </c>
      <c r="L530" t="str">
        <f>VLOOKUP(A530,MasterTutor!A:D,3,FALSE)</f>
        <v>Professional</v>
      </c>
      <c r="M530" t="str">
        <f>VLOOKUP(A530,MasterTutor!A:D,2,FALSE)</f>
        <v>Annelies de Groot</v>
      </c>
    </row>
    <row r="531" spans="1:13" x14ac:dyDescent="0.2">
      <c r="A531" s="9" t="s">
        <v>156</v>
      </c>
      <c r="B531" s="9" t="s">
        <v>17</v>
      </c>
      <c r="C531" s="12">
        <v>0.65</v>
      </c>
      <c r="D531" s="12">
        <v>1.1499999999999999</v>
      </c>
      <c r="E531" s="12">
        <v>0.9</v>
      </c>
      <c r="F531" s="12">
        <v>0.9</v>
      </c>
      <c r="G531" s="12">
        <v>0.91</v>
      </c>
      <c r="H531" s="9">
        <v>1</v>
      </c>
      <c r="I531" s="10">
        <v>0</v>
      </c>
      <c r="J531" s="12">
        <f>I531</f>
        <v>0</v>
      </c>
      <c r="K531" t="str">
        <f>VLOOKUP(A531,MasterTutor!A:D,4,FALSE)</f>
        <v>Advanced</v>
      </c>
      <c r="L531" t="str">
        <f>VLOOKUP(A531,MasterTutor!A:D,3,FALSE)</f>
        <v>Professional</v>
      </c>
      <c r="M531" t="str">
        <f>VLOOKUP(A531,MasterTutor!A:D,2,FALSE)</f>
        <v>Annelies de Groot</v>
      </c>
    </row>
    <row r="532" spans="1:13" x14ac:dyDescent="0.2">
      <c r="A532" s="9" t="s">
        <v>156</v>
      </c>
      <c r="B532" s="9" t="s">
        <v>18</v>
      </c>
      <c r="C532" s="12">
        <v>0.6</v>
      </c>
      <c r="D532" s="12">
        <v>1.1499999999999999</v>
      </c>
      <c r="E532" s="12">
        <v>0.88</v>
      </c>
      <c r="F532" s="12">
        <v>0.72</v>
      </c>
      <c r="G532" s="12">
        <v>0.62</v>
      </c>
      <c r="H532" s="9">
        <v>2</v>
      </c>
      <c r="I532" s="10">
        <v>0</v>
      </c>
      <c r="J532" s="12">
        <f>I532</f>
        <v>0</v>
      </c>
      <c r="K532" t="str">
        <f>VLOOKUP(A532,MasterTutor!A:D,4,FALSE)</f>
        <v>Advanced</v>
      </c>
      <c r="L532" t="str">
        <f>VLOOKUP(A532,MasterTutor!A:D,3,FALSE)</f>
        <v>Professional</v>
      </c>
      <c r="M532" t="str">
        <f>VLOOKUP(A532,MasterTutor!A:D,2,FALSE)</f>
        <v>Annelies de Groot</v>
      </c>
    </row>
    <row r="533" spans="1:13" x14ac:dyDescent="0.2">
      <c r="A533" s="9" t="s">
        <v>156</v>
      </c>
      <c r="B533" s="9" t="s">
        <v>20</v>
      </c>
      <c r="C533" s="12">
        <v>0.7</v>
      </c>
      <c r="D533" s="12">
        <v>1.1100000000000001</v>
      </c>
      <c r="E533" s="12">
        <v>0.88</v>
      </c>
      <c r="F533" s="12">
        <v>0.89</v>
      </c>
      <c r="G533" s="12">
        <v>0.7</v>
      </c>
      <c r="H533" s="9">
        <v>4</v>
      </c>
      <c r="I533" s="10" t="s">
        <v>132</v>
      </c>
      <c r="J533" s="12">
        <f>1/3</f>
        <v>0.33333333333333331</v>
      </c>
      <c r="K533" t="str">
        <f>VLOOKUP(A533,MasterTutor!A:D,4,FALSE)</f>
        <v>Advanced</v>
      </c>
      <c r="L533" t="str">
        <f>VLOOKUP(A533,MasterTutor!A:D,3,FALSE)</f>
        <v>Professional</v>
      </c>
      <c r="M533" t="str">
        <f>VLOOKUP(A533,MasterTutor!A:D,2,FALSE)</f>
        <v>Annelies de Groot</v>
      </c>
    </row>
    <row r="534" spans="1:13" x14ac:dyDescent="0.2">
      <c r="A534" s="9" t="s">
        <v>156</v>
      </c>
      <c r="B534" s="9" t="s">
        <v>21</v>
      </c>
      <c r="C534" s="12">
        <v>0.83</v>
      </c>
      <c r="D534" s="12">
        <v>1.1200000000000001</v>
      </c>
      <c r="E534" s="12">
        <v>0.89</v>
      </c>
      <c r="F534" s="12">
        <v>0.72</v>
      </c>
      <c r="G534" s="12">
        <v>0.67</v>
      </c>
      <c r="H534" s="9">
        <v>4</v>
      </c>
      <c r="I534" s="10" t="s">
        <v>158</v>
      </c>
      <c r="J534" s="12">
        <v>0.33</v>
      </c>
      <c r="K534" t="str">
        <f>VLOOKUP(A534,MasterTutor!A:D,4,FALSE)</f>
        <v>Advanced</v>
      </c>
      <c r="L534" t="str">
        <f>VLOOKUP(A534,MasterTutor!A:D,3,FALSE)</f>
        <v>Professional</v>
      </c>
      <c r="M534" t="str">
        <f>VLOOKUP(A534,MasterTutor!A:D,2,FALSE)</f>
        <v>Annelies de Groot</v>
      </c>
    </row>
    <row r="535" spans="1:13" x14ac:dyDescent="0.2">
      <c r="A535" s="9" t="s">
        <v>156</v>
      </c>
      <c r="B535" s="9" t="s">
        <v>22</v>
      </c>
      <c r="C535" s="12">
        <v>0.95</v>
      </c>
      <c r="D535" s="12">
        <v>1.1200000000000001</v>
      </c>
      <c r="E535" s="12">
        <v>0.87</v>
      </c>
      <c r="F535" s="12">
        <v>0.83</v>
      </c>
      <c r="G535" s="12">
        <v>0.75</v>
      </c>
      <c r="H535" s="9">
        <v>7</v>
      </c>
      <c r="I535" s="10" t="s">
        <v>62</v>
      </c>
      <c r="J535" s="12">
        <v>0</v>
      </c>
      <c r="K535" t="str">
        <f>VLOOKUP(A535,MasterTutor!A:D,4,FALSE)</f>
        <v>Advanced</v>
      </c>
      <c r="L535" t="str">
        <f>VLOOKUP(A535,MasterTutor!A:D,3,FALSE)</f>
        <v>Professional</v>
      </c>
      <c r="M535" t="str">
        <f>VLOOKUP(A535,MasterTutor!A:D,2,FALSE)</f>
        <v>Annelies de Groot</v>
      </c>
    </row>
    <row r="536" spans="1:13" x14ac:dyDescent="0.2">
      <c r="A536" s="9" t="s">
        <v>159</v>
      </c>
      <c r="B536" s="9" t="s">
        <v>14</v>
      </c>
      <c r="C536" s="12">
        <v>0.83750000000000002</v>
      </c>
      <c r="D536" s="12">
        <v>1.1875</v>
      </c>
      <c r="E536" s="12">
        <v>1</v>
      </c>
      <c r="F536" s="12">
        <v>0.98245614035087703</v>
      </c>
      <c r="G536" s="12">
        <v>0.72</v>
      </c>
      <c r="H536" s="9">
        <v>0</v>
      </c>
      <c r="I536" s="10" t="s">
        <v>41</v>
      </c>
      <c r="J536" s="12">
        <v>0.83</v>
      </c>
      <c r="K536" t="str">
        <f>VLOOKUP(A536,MasterTutor!A:D,4,FALSE)</f>
        <v>Distinguished</v>
      </c>
      <c r="L536" t="str">
        <f>VLOOKUP(A536,MasterTutor!A:D,3,FALSE)</f>
        <v>Professional</v>
      </c>
      <c r="M536" t="str">
        <f>VLOOKUP(A536,MasterTutor!A:D,2,FALSE)</f>
        <v>Ian Plamondon</v>
      </c>
    </row>
    <row r="537" spans="1:13" x14ac:dyDescent="0.2">
      <c r="A537" s="9" t="s">
        <v>159</v>
      </c>
      <c r="B537" s="9" t="s">
        <v>14</v>
      </c>
      <c r="C537" s="12">
        <v>0.83750000000000002</v>
      </c>
      <c r="D537" s="12">
        <v>1.1875</v>
      </c>
      <c r="E537" s="12">
        <v>1</v>
      </c>
      <c r="F537" s="12">
        <v>0.98245614035087703</v>
      </c>
      <c r="G537" s="12">
        <v>0.72</v>
      </c>
      <c r="H537" s="9">
        <v>0</v>
      </c>
      <c r="I537" s="10" t="s">
        <v>41</v>
      </c>
      <c r="J537" s="1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9" t="s">
        <v>159</v>
      </c>
      <c r="B538" s="9" t="s">
        <v>16</v>
      </c>
      <c r="C538" s="12">
        <v>0.65</v>
      </c>
      <c r="D538" s="12">
        <v>1.02</v>
      </c>
      <c r="E538" s="12">
        <v>1</v>
      </c>
      <c r="F538" s="12">
        <v>1</v>
      </c>
      <c r="G538" s="12">
        <v>0.64</v>
      </c>
      <c r="H538" s="9">
        <v>1</v>
      </c>
      <c r="I538" s="13">
        <v>45690</v>
      </c>
      <c r="J538" s="12">
        <v>1</v>
      </c>
      <c r="K538" t="str">
        <f>VLOOKUP(A538,MasterTutor!A:D,4,FALSE)</f>
        <v>Distinguished</v>
      </c>
      <c r="L538" t="str">
        <f>VLOOKUP(A538,MasterTutor!A:D,3,FALSE)</f>
        <v>Professional</v>
      </c>
      <c r="M538" t="str">
        <f>VLOOKUP(A538,MasterTutor!A:D,2,FALSE)</f>
        <v>Ian Plamondon</v>
      </c>
    </row>
    <row r="539" spans="1:13" x14ac:dyDescent="0.2">
      <c r="A539" s="9" t="s">
        <v>159</v>
      </c>
      <c r="B539" s="9" t="s">
        <v>257</v>
      </c>
      <c r="C539" s="12">
        <v>0.53</v>
      </c>
      <c r="D539" s="12">
        <v>1.08</v>
      </c>
      <c r="E539" s="12">
        <v>1</v>
      </c>
      <c r="F539" s="12">
        <v>0.98</v>
      </c>
      <c r="G539" s="12">
        <v>0.53</v>
      </c>
      <c r="H539" s="9">
        <v>0</v>
      </c>
      <c r="I539" s="10" t="s">
        <v>45</v>
      </c>
      <c r="J539" s="12">
        <v>0</v>
      </c>
      <c r="K539" t="str">
        <f>VLOOKUP(A539,MasterTutor!A:D,4,FALSE)</f>
        <v>Distinguished</v>
      </c>
      <c r="L539" t="str">
        <f>VLOOKUP(A539,MasterTutor!A:D,3,FALSE)</f>
        <v>Professional</v>
      </c>
      <c r="M539" t="str">
        <f>VLOOKUP(A539,MasterTutor!A:D,2,FALSE)</f>
        <v>Ian Plamondon</v>
      </c>
    </row>
    <row r="540" spans="1:13" x14ac:dyDescent="0.2">
      <c r="A540" s="9" t="s">
        <v>159</v>
      </c>
      <c r="B540" s="9" t="s">
        <v>29</v>
      </c>
      <c r="C540" s="12">
        <v>0.45419999999999999</v>
      </c>
      <c r="D540" s="12">
        <v>0.93259999999999998</v>
      </c>
      <c r="E540" s="12">
        <v>1</v>
      </c>
      <c r="F540" s="12">
        <v>1</v>
      </c>
      <c r="G540" s="12">
        <v>1</v>
      </c>
      <c r="H540" s="9">
        <v>1</v>
      </c>
      <c r="I540" s="10">
        <v>1</v>
      </c>
      <c r="J540" s="12">
        <f>I540</f>
        <v>1</v>
      </c>
      <c r="K540" t="str">
        <f>VLOOKUP(A540,MasterTutor!A:D,4,FALSE)</f>
        <v>Distinguished</v>
      </c>
      <c r="L540" t="str">
        <f>VLOOKUP(A540,MasterTutor!A:D,3,FALSE)</f>
        <v>Professional</v>
      </c>
      <c r="M540" t="str">
        <f>VLOOKUP(A540,MasterTutor!A:D,2,FALSE)</f>
        <v>Ian Plamondon</v>
      </c>
    </row>
    <row r="541" spans="1:13" x14ac:dyDescent="0.2">
      <c r="A541" s="9" t="s">
        <v>159</v>
      </c>
      <c r="B541" s="9" t="s">
        <v>17</v>
      </c>
      <c r="C541" s="12">
        <v>0.72</v>
      </c>
      <c r="D541" s="12">
        <v>1.22</v>
      </c>
      <c r="E541" s="12">
        <v>1</v>
      </c>
      <c r="F541" s="12">
        <v>1</v>
      </c>
      <c r="G541" s="12">
        <v>1</v>
      </c>
      <c r="H541" s="9">
        <v>5</v>
      </c>
      <c r="J541" s="9"/>
      <c r="K541" t="str">
        <f>VLOOKUP(A541,MasterTutor!A:D,4,FALSE)</f>
        <v>Distinguished</v>
      </c>
      <c r="L541" t="str">
        <f>VLOOKUP(A541,MasterTutor!A:D,3,FALSE)</f>
        <v>Professional</v>
      </c>
      <c r="M541" t="str">
        <f>VLOOKUP(A541,MasterTutor!A:D,2,FALSE)</f>
        <v>Ian Plamondon</v>
      </c>
    </row>
    <row r="542" spans="1:13" x14ac:dyDescent="0.2">
      <c r="A542" s="9" t="s">
        <v>159</v>
      </c>
      <c r="B542" s="9" t="s">
        <v>18</v>
      </c>
      <c r="C542" s="12">
        <v>0.18</v>
      </c>
      <c r="D542" s="12">
        <v>0.56999999999999995</v>
      </c>
      <c r="E542" s="12">
        <v>1</v>
      </c>
      <c r="F542" s="12">
        <v>1</v>
      </c>
      <c r="G542" s="12">
        <v>0.87</v>
      </c>
      <c r="H542" s="9">
        <v>1</v>
      </c>
      <c r="I542" s="10">
        <v>0</v>
      </c>
      <c r="J542" s="12">
        <f>I542</f>
        <v>0</v>
      </c>
      <c r="K542" t="str">
        <f>VLOOKUP(A542,MasterTutor!A:D,4,FALSE)</f>
        <v>Distinguished</v>
      </c>
      <c r="L542" t="str">
        <f>VLOOKUP(A542,MasterTutor!A:D,3,FALSE)</f>
        <v>Professional</v>
      </c>
      <c r="M542" t="str">
        <f>VLOOKUP(A542,MasterTutor!A:D,2,FALSE)</f>
        <v>Ian Plamondon</v>
      </c>
    </row>
    <row r="543" spans="1:13" x14ac:dyDescent="0.2">
      <c r="A543" s="9" t="s">
        <v>159</v>
      </c>
      <c r="B543" s="9" t="s">
        <v>20</v>
      </c>
      <c r="C543" s="12">
        <v>0.83</v>
      </c>
      <c r="D543" s="12">
        <v>1.23</v>
      </c>
      <c r="E543" s="12">
        <v>1</v>
      </c>
      <c r="F543" s="12">
        <v>1</v>
      </c>
      <c r="G543" s="12">
        <v>0.94</v>
      </c>
      <c r="H543" s="9">
        <v>1</v>
      </c>
      <c r="I543" s="10" t="s">
        <v>115</v>
      </c>
      <c r="J543" s="12">
        <v>0.4</v>
      </c>
      <c r="K543" t="str">
        <f>VLOOKUP(A543,MasterTutor!A:D,4,FALSE)</f>
        <v>Distinguished</v>
      </c>
      <c r="L543" t="str">
        <f>VLOOKUP(A543,MasterTutor!A:D,3,FALSE)</f>
        <v>Professional</v>
      </c>
      <c r="M543" t="str">
        <f>VLOOKUP(A543,MasterTutor!A:D,2,FALSE)</f>
        <v>Ian Plamondon</v>
      </c>
    </row>
    <row r="544" spans="1:13" x14ac:dyDescent="0.2">
      <c r="A544" s="9" t="s">
        <v>159</v>
      </c>
      <c r="B544" s="9" t="s">
        <v>21</v>
      </c>
      <c r="C544" s="12">
        <v>0.89</v>
      </c>
      <c r="D544" s="12">
        <v>1.1399999999999999</v>
      </c>
      <c r="E544" s="12">
        <v>1</v>
      </c>
      <c r="F544" s="12">
        <v>0.98</v>
      </c>
      <c r="G544" s="12">
        <v>0.9</v>
      </c>
      <c r="H544" s="9">
        <v>2</v>
      </c>
      <c r="I544" s="10" t="s">
        <v>66</v>
      </c>
      <c r="J544" s="12">
        <v>0.5</v>
      </c>
      <c r="K544" t="str">
        <f>VLOOKUP(A544,MasterTutor!A:D,4,FALSE)</f>
        <v>Distinguished</v>
      </c>
      <c r="L544" t="str">
        <f>VLOOKUP(A544,MasterTutor!A:D,3,FALSE)</f>
        <v>Professional</v>
      </c>
      <c r="M544" t="str">
        <f>VLOOKUP(A544,MasterTutor!A:D,2,FALSE)</f>
        <v>Ian Plamondon</v>
      </c>
    </row>
    <row r="545" spans="1:13" x14ac:dyDescent="0.2">
      <c r="A545" s="9" t="s">
        <v>159</v>
      </c>
      <c r="B545" s="9" t="s">
        <v>22</v>
      </c>
      <c r="C545" s="12">
        <v>0.93</v>
      </c>
      <c r="D545" s="12">
        <v>1.27</v>
      </c>
      <c r="E545" s="12">
        <v>1</v>
      </c>
      <c r="F545" s="12">
        <v>1</v>
      </c>
      <c r="G545" s="12">
        <v>0.88</v>
      </c>
      <c r="H545" s="9">
        <v>3</v>
      </c>
      <c r="I545" s="10" t="s">
        <v>23</v>
      </c>
      <c r="J545" s="12">
        <v>1</v>
      </c>
      <c r="K545" t="str">
        <f>VLOOKUP(A545,MasterTutor!A:D,4,FALSE)</f>
        <v>Distinguished</v>
      </c>
      <c r="L545" t="str">
        <f>VLOOKUP(A545,MasterTutor!A:D,3,FALSE)</f>
        <v>Professional</v>
      </c>
      <c r="M545" t="str">
        <f>VLOOKUP(A545,MasterTutor!A:D,2,FALSE)</f>
        <v>Ian Plamondon</v>
      </c>
    </row>
    <row r="546" spans="1:13" x14ac:dyDescent="0.2">
      <c r="A546" s="9" t="s">
        <v>160</v>
      </c>
      <c r="B546" s="9" t="s">
        <v>14</v>
      </c>
      <c r="C546" s="12">
        <v>0.8125</v>
      </c>
      <c r="D546" s="12">
        <v>0.9375</v>
      </c>
      <c r="E546" s="12">
        <v>0.959595959595959</v>
      </c>
      <c r="F546" s="12">
        <v>0.828125</v>
      </c>
      <c r="G546" s="12">
        <v>0.86363636363636298</v>
      </c>
      <c r="H546" s="9">
        <v>7</v>
      </c>
      <c r="I546" s="10" t="s">
        <v>161</v>
      </c>
      <c r="J546" s="12">
        <v>0.17</v>
      </c>
      <c r="K546" t="str">
        <f>VLOOKUP(A546,MasterTutor!A:D,4,FALSE)</f>
        <v>Advanced</v>
      </c>
      <c r="L546" t="str">
        <f>VLOOKUP(A546,MasterTutor!A:D,3,FALSE)</f>
        <v>Professional</v>
      </c>
      <c r="M546" t="str">
        <f>VLOOKUP(A546,MasterTutor!A:D,2,FALSE)</f>
        <v>Ian Plamondon</v>
      </c>
    </row>
    <row r="547" spans="1:13" x14ac:dyDescent="0.2">
      <c r="A547" s="9" t="s">
        <v>160</v>
      </c>
      <c r="B547" s="9" t="s">
        <v>14</v>
      </c>
      <c r="C547" s="12">
        <v>0.8125</v>
      </c>
      <c r="D547" s="12">
        <v>0.9375</v>
      </c>
      <c r="E547" s="12">
        <v>0.959595959595959</v>
      </c>
      <c r="F547" s="12">
        <v>0.828125</v>
      </c>
      <c r="G547" s="12">
        <v>0.86363636363636298</v>
      </c>
      <c r="H547" s="9">
        <v>7</v>
      </c>
      <c r="I547" s="10" t="s">
        <v>161</v>
      </c>
      <c r="J547" s="1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9" t="s">
        <v>160</v>
      </c>
      <c r="B548" s="9" t="s">
        <v>16</v>
      </c>
      <c r="C548" s="12">
        <v>0.81</v>
      </c>
      <c r="D548" s="12">
        <v>0.93</v>
      </c>
      <c r="E548" s="12">
        <v>0.97</v>
      </c>
      <c r="F548" s="12">
        <v>1</v>
      </c>
      <c r="G548" s="12">
        <v>0.81</v>
      </c>
      <c r="H548" s="9">
        <v>9</v>
      </c>
      <c r="I548" s="13">
        <v>45660</v>
      </c>
      <c r="J548" s="14">
        <f>1/3</f>
        <v>0.33333333333333331</v>
      </c>
      <c r="K548" t="str">
        <f>VLOOKUP(A548,MasterTutor!A:D,4,FALSE)</f>
        <v>Advanced</v>
      </c>
      <c r="L548" t="str">
        <f>VLOOKUP(A548,MasterTutor!A:D,3,FALSE)</f>
        <v>Professional</v>
      </c>
      <c r="M548" t="str">
        <f>VLOOKUP(A548,MasterTutor!A:D,2,FALSE)</f>
        <v>Ian Plamondon</v>
      </c>
    </row>
    <row r="549" spans="1:13" x14ac:dyDescent="0.2">
      <c r="A549" s="9" t="s">
        <v>160</v>
      </c>
      <c r="B549" s="9" t="s">
        <v>257</v>
      </c>
      <c r="C549" s="12">
        <v>0.6</v>
      </c>
      <c r="D549" s="12">
        <v>0.96</v>
      </c>
      <c r="E549" s="12">
        <v>0.95</v>
      </c>
      <c r="F549" s="12">
        <v>1</v>
      </c>
      <c r="G549" s="12">
        <v>0.74</v>
      </c>
      <c r="H549" s="9">
        <v>10</v>
      </c>
      <c r="I549" s="10" t="s">
        <v>54</v>
      </c>
      <c r="J549" s="12">
        <v>0</v>
      </c>
      <c r="K549" t="str">
        <f>VLOOKUP(A549,MasterTutor!A:D,4,FALSE)</f>
        <v>Advanced</v>
      </c>
      <c r="L549" t="str">
        <f>VLOOKUP(A549,MasterTutor!A:D,3,FALSE)</f>
        <v>Professional</v>
      </c>
      <c r="M549" t="str">
        <f>VLOOKUP(A549,MasterTutor!A:D,2,FALSE)</f>
        <v>Ian Plamondon</v>
      </c>
    </row>
    <row r="550" spans="1:13" x14ac:dyDescent="0.2">
      <c r="A550" s="9" t="s">
        <v>160</v>
      </c>
      <c r="B550" s="9" t="s">
        <v>29</v>
      </c>
      <c r="C550" s="12">
        <v>0.77080000000000004</v>
      </c>
      <c r="D550" s="12">
        <v>0.99180000000000001</v>
      </c>
      <c r="E550" s="12">
        <v>0.91011235999999995</v>
      </c>
      <c r="F550" s="12">
        <v>1</v>
      </c>
      <c r="G550" s="12">
        <v>0</v>
      </c>
      <c r="H550" s="9">
        <v>2</v>
      </c>
      <c r="I550" s="10">
        <v>0.16666666666666666</v>
      </c>
      <c r="J550" s="12">
        <f>I550</f>
        <v>0.16666666666666666</v>
      </c>
      <c r="K550" t="str">
        <f>VLOOKUP(A550,MasterTutor!A:D,4,FALSE)</f>
        <v>Advanced</v>
      </c>
      <c r="L550" t="str">
        <f>VLOOKUP(A550,MasterTutor!A:D,3,FALSE)</f>
        <v>Professional</v>
      </c>
      <c r="M550" t="str">
        <f>VLOOKUP(A550,MasterTutor!A:D,2,FALSE)</f>
        <v>Ian Plamondon</v>
      </c>
    </row>
    <row r="551" spans="1:13" x14ac:dyDescent="0.2">
      <c r="A551" s="9" t="s">
        <v>160</v>
      </c>
      <c r="B551" s="9" t="s">
        <v>17</v>
      </c>
      <c r="C551" s="12">
        <v>0.42</v>
      </c>
      <c r="D551" s="12">
        <v>0.63</v>
      </c>
      <c r="E551" s="12">
        <v>0.92</v>
      </c>
      <c r="F551" s="12">
        <v>0.53</v>
      </c>
      <c r="G551" s="12">
        <v>0.9</v>
      </c>
      <c r="H551" s="9">
        <v>4</v>
      </c>
      <c r="J551" s="9"/>
      <c r="K551" t="str">
        <f>VLOOKUP(A551,MasterTutor!A:D,4,FALSE)</f>
        <v>Advanced</v>
      </c>
      <c r="L551" t="str">
        <f>VLOOKUP(A551,MasterTutor!A:D,3,FALSE)</f>
        <v>Professional</v>
      </c>
      <c r="M551" t="str">
        <f>VLOOKUP(A551,MasterTutor!A:D,2,FALSE)</f>
        <v>Ian Plamondon</v>
      </c>
    </row>
    <row r="552" spans="1:13" x14ac:dyDescent="0.2">
      <c r="A552" s="9" t="s">
        <v>160</v>
      </c>
      <c r="B552" s="9" t="s">
        <v>18</v>
      </c>
      <c r="C552" s="12">
        <v>0.51</v>
      </c>
      <c r="D552" s="12">
        <v>0.96</v>
      </c>
      <c r="E552" s="12">
        <v>0.69</v>
      </c>
      <c r="F552" s="12">
        <v>0.18</v>
      </c>
      <c r="G552" s="12">
        <v>0.57999999999999996</v>
      </c>
      <c r="H552" s="9">
        <v>8</v>
      </c>
      <c r="I552" s="10" t="s">
        <v>162</v>
      </c>
      <c r="J552" s="12">
        <v>0.14000000000000001</v>
      </c>
      <c r="K552" t="str">
        <f>VLOOKUP(A552,MasterTutor!A:D,4,FALSE)</f>
        <v>Advanced</v>
      </c>
      <c r="L552" t="str">
        <f>VLOOKUP(A552,MasterTutor!A:D,3,FALSE)</f>
        <v>Professional</v>
      </c>
      <c r="M552" t="str">
        <f>VLOOKUP(A552,MasterTutor!A:D,2,FALSE)</f>
        <v>Ian Plamondon</v>
      </c>
    </row>
    <row r="553" spans="1:13" x14ac:dyDescent="0.2">
      <c r="A553" s="9" t="s">
        <v>160</v>
      </c>
      <c r="B553" s="9" t="s">
        <v>20</v>
      </c>
      <c r="C553" s="12">
        <v>0.93</v>
      </c>
      <c r="D553" s="12">
        <v>1.01</v>
      </c>
      <c r="E553" s="12">
        <v>0.89</v>
      </c>
      <c r="F553" s="12">
        <v>0.88</v>
      </c>
      <c r="G553" s="12">
        <v>0.53</v>
      </c>
      <c r="H553" s="9">
        <v>9</v>
      </c>
      <c r="I553" s="10" t="s">
        <v>163</v>
      </c>
      <c r="J553" s="12">
        <v>0.2</v>
      </c>
      <c r="K553" t="str">
        <f>VLOOKUP(A553,MasterTutor!A:D,4,FALSE)</f>
        <v>Advanced</v>
      </c>
      <c r="L553" t="str">
        <f>VLOOKUP(A553,MasterTutor!A:D,3,FALSE)</f>
        <v>Professional</v>
      </c>
      <c r="M553" t="str">
        <f>VLOOKUP(A553,MasterTutor!A:D,2,FALSE)</f>
        <v>Ian Plamondon</v>
      </c>
    </row>
    <row r="554" spans="1:13" x14ac:dyDescent="0.2">
      <c r="A554" s="9" t="s">
        <v>160</v>
      </c>
      <c r="B554" s="9" t="s">
        <v>21</v>
      </c>
      <c r="C554" s="12">
        <v>1</v>
      </c>
      <c r="D554" s="12">
        <v>1</v>
      </c>
      <c r="E554" s="12">
        <v>0.9</v>
      </c>
      <c r="F554" s="12">
        <v>1</v>
      </c>
      <c r="G554" s="12">
        <v>0.6</v>
      </c>
      <c r="H554" s="9">
        <v>10</v>
      </c>
      <c r="I554" s="10" t="s">
        <v>36</v>
      </c>
      <c r="J554" s="12">
        <v>0</v>
      </c>
      <c r="K554" t="str">
        <f>VLOOKUP(A554,MasterTutor!A:D,4,FALSE)</f>
        <v>Advanced</v>
      </c>
      <c r="L554" t="str">
        <f>VLOOKUP(A554,MasterTutor!A:D,3,FALSE)</f>
        <v>Professional</v>
      </c>
      <c r="M554" t="str">
        <f>VLOOKUP(A554,MasterTutor!A:D,2,FALSE)</f>
        <v>Ian Plamondon</v>
      </c>
    </row>
    <row r="555" spans="1:13" x14ac:dyDescent="0.2">
      <c r="A555" s="9" t="s">
        <v>160</v>
      </c>
      <c r="B555" s="9" t="s">
        <v>22</v>
      </c>
      <c r="C555" s="12">
        <v>0.79</v>
      </c>
      <c r="D555" s="12">
        <v>1.06</v>
      </c>
      <c r="E555" s="12">
        <v>0.94</v>
      </c>
      <c r="F555" s="12">
        <v>0.98</v>
      </c>
      <c r="G555" s="12">
        <v>0.4</v>
      </c>
      <c r="H555" s="9">
        <v>12</v>
      </c>
      <c r="I555" s="10" t="s">
        <v>45</v>
      </c>
      <c r="J555" s="12">
        <v>0</v>
      </c>
      <c r="K555" t="str">
        <f>VLOOKUP(A555,MasterTutor!A:D,4,FALSE)</f>
        <v>Advanced</v>
      </c>
      <c r="L555" t="str">
        <f>VLOOKUP(A555,MasterTutor!A:D,3,FALSE)</f>
        <v>Professional</v>
      </c>
      <c r="M555" t="str">
        <f>VLOOKUP(A555,MasterTutor!A:D,2,FALSE)</f>
        <v>Ian Plamondon</v>
      </c>
    </row>
    <row r="556" spans="1:13" x14ac:dyDescent="0.2">
      <c r="A556" s="9" t="s">
        <v>164</v>
      </c>
      <c r="B556" s="9" t="s">
        <v>14</v>
      </c>
      <c r="C556" s="12">
        <v>1.2187999999999899</v>
      </c>
      <c r="D556" s="12">
        <v>1.1015999999999999</v>
      </c>
      <c r="E556" s="12">
        <v>0.98360655737704905</v>
      </c>
      <c r="F556" s="12">
        <v>0.97727272727272696</v>
      </c>
      <c r="G556" s="12">
        <v>1</v>
      </c>
      <c r="H556" s="9">
        <v>2</v>
      </c>
      <c r="I556" s="10" t="s">
        <v>23</v>
      </c>
      <c r="J556" s="12">
        <v>1</v>
      </c>
      <c r="K556" t="str">
        <f>VLOOKUP(A556,MasterTutor!A:D,4,FALSE)</f>
        <v>Advanced</v>
      </c>
      <c r="L556" t="str">
        <f>VLOOKUP(A556,MasterTutor!A:D,3,FALSE)</f>
        <v>Adjunct</v>
      </c>
      <c r="M556" t="str">
        <f>VLOOKUP(A556,MasterTutor!A:D,2,FALSE)</f>
        <v>Ela Cross</v>
      </c>
    </row>
    <row r="557" spans="1:13" x14ac:dyDescent="0.2">
      <c r="A557" s="9" t="s">
        <v>164</v>
      </c>
      <c r="B557" s="9" t="s">
        <v>16</v>
      </c>
      <c r="C557" s="12">
        <v>0.91</v>
      </c>
      <c r="D557" s="12">
        <v>1.07</v>
      </c>
      <c r="E557" s="12">
        <v>1</v>
      </c>
      <c r="F557" s="12">
        <v>1</v>
      </c>
      <c r="G557" s="12">
        <v>0.91</v>
      </c>
      <c r="H557" s="9">
        <v>2</v>
      </c>
      <c r="I557" s="13">
        <v>45659</v>
      </c>
      <c r="J557" s="12">
        <v>0.5</v>
      </c>
      <c r="K557" t="str">
        <f>VLOOKUP(A557,MasterTutor!A:D,4,FALSE)</f>
        <v>Advanced</v>
      </c>
      <c r="L557" t="str">
        <f>VLOOKUP(A557,MasterTutor!A:D,3,FALSE)</f>
        <v>Adjunct</v>
      </c>
      <c r="M557" t="str">
        <f>VLOOKUP(A557,MasterTutor!A:D,2,FALSE)</f>
        <v>Ela Cross</v>
      </c>
    </row>
    <row r="558" spans="1:13" x14ac:dyDescent="0.2">
      <c r="A558" s="9" t="s">
        <v>164</v>
      </c>
      <c r="B558" s="9" t="s">
        <v>257</v>
      </c>
      <c r="C558" s="12">
        <v>0.96</v>
      </c>
      <c r="D558" s="12">
        <v>1</v>
      </c>
      <c r="E558" s="12">
        <v>0.98</v>
      </c>
      <c r="F558" s="12">
        <v>0.97</v>
      </c>
      <c r="G558" s="12">
        <v>0.92</v>
      </c>
      <c r="H558" s="9">
        <v>4</v>
      </c>
      <c r="I558" s="10">
        <v>1</v>
      </c>
      <c r="J558" s="12">
        <v>1</v>
      </c>
      <c r="K558" t="str">
        <f>VLOOKUP(A558,MasterTutor!A:D,4,FALSE)</f>
        <v>Advanced</v>
      </c>
      <c r="L558" t="str">
        <f>VLOOKUP(A558,MasterTutor!A:D,3,FALSE)</f>
        <v>Adjunct</v>
      </c>
      <c r="M558" t="str">
        <f>VLOOKUP(A558,MasterTutor!A:D,2,FALSE)</f>
        <v>Ela Cross</v>
      </c>
    </row>
    <row r="559" spans="1:13" x14ac:dyDescent="0.2">
      <c r="A559" s="9" t="s">
        <v>164</v>
      </c>
      <c r="B559" s="9" t="s">
        <v>29</v>
      </c>
      <c r="C559" s="12">
        <v>1</v>
      </c>
      <c r="D559" s="12">
        <v>1.0195000000000001</v>
      </c>
      <c r="E559" s="12">
        <v>1</v>
      </c>
      <c r="F559" s="12">
        <v>0.94871794899999995</v>
      </c>
      <c r="G559" s="12">
        <v>1</v>
      </c>
      <c r="H559" s="9">
        <v>2</v>
      </c>
      <c r="I559" s="10">
        <v>0.66666666666666663</v>
      </c>
      <c r="J559" s="12">
        <f>I559</f>
        <v>0.66666666666666663</v>
      </c>
      <c r="K559" t="str">
        <f>VLOOKUP(A559,MasterTutor!A:D,4,FALSE)</f>
        <v>Advanced</v>
      </c>
      <c r="L559" t="str">
        <f>VLOOKUP(A559,MasterTutor!A:D,3,FALSE)</f>
        <v>Adjunct</v>
      </c>
      <c r="M559" t="str">
        <f>VLOOKUP(A559,MasterTutor!A:D,2,FALSE)</f>
        <v>Ela Cross</v>
      </c>
    </row>
    <row r="560" spans="1:13" x14ac:dyDescent="0.2">
      <c r="A560" s="9" t="s">
        <v>164</v>
      </c>
      <c r="B560" s="9" t="s">
        <v>17</v>
      </c>
      <c r="C560" s="12">
        <v>0.86</v>
      </c>
      <c r="D560" s="12">
        <v>0.99</v>
      </c>
      <c r="E560" s="12">
        <v>1</v>
      </c>
      <c r="F560" s="12">
        <v>0.9</v>
      </c>
      <c r="G560" s="12">
        <v>1</v>
      </c>
      <c r="H560" s="9">
        <v>4</v>
      </c>
      <c r="I560" s="10">
        <v>1</v>
      </c>
      <c r="J560" s="12">
        <f>I560</f>
        <v>1</v>
      </c>
      <c r="K560" t="str">
        <f>VLOOKUP(A560,MasterTutor!A:D,4,FALSE)</f>
        <v>Advanced</v>
      </c>
      <c r="L560" t="str">
        <f>VLOOKUP(A560,MasterTutor!A:D,3,FALSE)</f>
        <v>Adjunct</v>
      </c>
      <c r="M560" t="str">
        <f>VLOOKUP(A560,MasterTutor!A:D,2,FALSE)</f>
        <v>Ela Cross</v>
      </c>
    </row>
    <row r="561" spans="1:13" x14ac:dyDescent="0.2">
      <c r="A561" s="9" t="s">
        <v>164</v>
      </c>
      <c r="B561" s="9" t="s">
        <v>18</v>
      </c>
      <c r="C561" s="12">
        <v>0.68</v>
      </c>
      <c r="D561" s="12">
        <v>1.03</v>
      </c>
      <c r="E561" s="12">
        <v>1</v>
      </c>
      <c r="F561" s="12">
        <v>1</v>
      </c>
      <c r="G561" s="12">
        <v>0.78</v>
      </c>
      <c r="H561" s="9">
        <v>4</v>
      </c>
      <c r="I561" s="10">
        <v>0</v>
      </c>
      <c r="J561" s="12">
        <f>I561</f>
        <v>0</v>
      </c>
      <c r="K561" t="str">
        <f>VLOOKUP(A561,MasterTutor!A:D,4,FALSE)</f>
        <v>Advanced</v>
      </c>
      <c r="L561" t="str">
        <f>VLOOKUP(A561,MasterTutor!A:D,3,FALSE)</f>
        <v>Adjunct</v>
      </c>
      <c r="M561" t="str">
        <f>VLOOKUP(A561,MasterTutor!A:D,2,FALSE)</f>
        <v>Ela Cross</v>
      </c>
    </row>
    <row r="562" spans="1:13" x14ac:dyDescent="0.2">
      <c r="A562" s="9" t="s">
        <v>164</v>
      </c>
      <c r="B562" s="9" t="s">
        <v>20</v>
      </c>
      <c r="C562" s="12">
        <v>0.85</v>
      </c>
      <c r="D562" s="12">
        <v>1.04</v>
      </c>
      <c r="E562" s="12">
        <v>1</v>
      </c>
      <c r="F562" s="12">
        <v>1</v>
      </c>
      <c r="G562" s="12">
        <v>0.86</v>
      </c>
      <c r="H562" s="9">
        <v>3</v>
      </c>
      <c r="I562" s="10">
        <v>1</v>
      </c>
      <c r="J562" s="12">
        <f>I562</f>
        <v>1</v>
      </c>
      <c r="K562" t="str">
        <f>VLOOKUP(A562,MasterTutor!A:D,4,FALSE)</f>
        <v>Advanced</v>
      </c>
      <c r="L562" t="str">
        <f>VLOOKUP(A562,MasterTutor!A:D,3,FALSE)</f>
        <v>Adjunct</v>
      </c>
      <c r="M562" t="str">
        <f>VLOOKUP(A562,MasterTutor!A:D,2,FALSE)</f>
        <v>Ela Cross</v>
      </c>
    </row>
    <row r="563" spans="1:13" x14ac:dyDescent="0.2">
      <c r="A563" s="9" t="s">
        <v>164</v>
      </c>
      <c r="B563" s="9" t="s">
        <v>21</v>
      </c>
      <c r="C563" s="12">
        <v>0.73</v>
      </c>
      <c r="D563" s="12">
        <v>1.05</v>
      </c>
      <c r="E563" s="12">
        <v>1</v>
      </c>
      <c r="F563" s="12">
        <v>1</v>
      </c>
      <c r="G563" s="12">
        <v>1</v>
      </c>
      <c r="H563" s="9">
        <v>2</v>
      </c>
      <c r="I563" s="11"/>
      <c r="J563" s="9"/>
      <c r="K563" t="str">
        <f>VLOOKUP(A563,MasterTutor!A:D,4,FALSE)</f>
        <v>Advanced</v>
      </c>
      <c r="L563" t="str">
        <f>VLOOKUP(A563,MasterTutor!A:D,3,FALSE)</f>
        <v>Adjunct</v>
      </c>
      <c r="M563" t="str">
        <f>VLOOKUP(A563,MasterTutor!A:D,2,FALSE)</f>
        <v>Ela Cross</v>
      </c>
    </row>
    <row r="564" spans="1:13" x14ac:dyDescent="0.2">
      <c r="A564" s="9" t="s">
        <v>164</v>
      </c>
      <c r="B564" s="9" t="s">
        <v>22</v>
      </c>
      <c r="C564" s="12">
        <v>0.75</v>
      </c>
      <c r="D564" s="12">
        <v>1.05</v>
      </c>
      <c r="E564" s="12">
        <v>1</v>
      </c>
      <c r="F564" s="12">
        <v>0.9</v>
      </c>
      <c r="G564" s="12">
        <v>1</v>
      </c>
      <c r="H564" s="9">
        <v>1</v>
      </c>
      <c r="I564" s="10" t="s">
        <v>48</v>
      </c>
      <c r="J564" s="12">
        <v>1</v>
      </c>
      <c r="K564" t="str">
        <f>VLOOKUP(A564,MasterTutor!A:D,4,FALSE)</f>
        <v>Advanced</v>
      </c>
      <c r="L564" t="str">
        <f>VLOOKUP(A564,MasterTutor!A:D,3,FALSE)</f>
        <v>Adjunct</v>
      </c>
      <c r="M564" t="str">
        <f>VLOOKUP(A564,MasterTutor!A:D,2,FALSE)</f>
        <v>Ela Cross</v>
      </c>
    </row>
    <row r="565" spans="1:13" x14ac:dyDescent="0.2">
      <c r="A565" s="9" t="s">
        <v>165</v>
      </c>
      <c r="B565" s="9" t="s">
        <v>14</v>
      </c>
      <c r="C565" s="12">
        <v>0.82079999999999997</v>
      </c>
      <c r="D565" s="12">
        <v>1.1200999999999901</v>
      </c>
      <c r="E565" s="12">
        <v>0.98901098901098905</v>
      </c>
      <c r="F565" s="12">
        <v>1</v>
      </c>
      <c r="G565" s="12">
        <v>0.65</v>
      </c>
      <c r="H565" s="9">
        <v>1</v>
      </c>
      <c r="I565" s="10"/>
      <c r="J565" s="12"/>
      <c r="K565" t="str">
        <f>VLOOKUP(A565,MasterTutor!A:D,4,FALSE)</f>
        <v>Distinguished</v>
      </c>
      <c r="L565" t="str">
        <f>VLOOKUP(A565,MasterTutor!A:D,3,FALSE)</f>
        <v>Adjunct</v>
      </c>
      <c r="M565" t="str">
        <f>VLOOKUP(A565,MasterTutor!A:D,2,FALSE)</f>
        <v>Ela Cross</v>
      </c>
    </row>
    <row r="566" spans="1:13" x14ac:dyDescent="0.2">
      <c r="A566" s="9" t="s">
        <v>165</v>
      </c>
      <c r="B566" s="9" t="s">
        <v>14</v>
      </c>
      <c r="C566" s="12">
        <v>0.82079999999999997</v>
      </c>
      <c r="D566" s="12">
        <v>1.1200999999999901</v>
      </c>
      <c r="E566" s="12">
        <v>0.98901098901098905</v>
      </c>
      <c r="F566" s="12">
        <v>1</v>
      </c>
      <c r="G566" s="12">
        <v>0.65</v>
      </c>
      <c r="H566" s="9">
        <v>1</v>
      </c>
      <c r="J566" s="9"/>
      <c r="K566" t="str">
        <f>VLOOKUP(A566,MasterTutor!A:D,4,FALSE)</f>
        <v>Distinguished</v>
      </c>
      <c r="L566" t="str">
        <f>VLOOKUP(A566,MasterTutor!A:D,3,FALSE)</f>
        <v>Adjunct</v>
      </c>
      <c r="M566" t="str">
        <f>VLOOKUP(A566,MasterTutor!A:D,2,FALSE)</f>
        <v>Ela Cross</v>
      </c>
    </row>
    <row r="567" spans="1:13" x14ac:dyDescent="0.2">
      <c r="A567" s="9" t="s">
        <v>165</v>
      </c>
      <c r="B567" s="9" t="s">
        <v>16</v>
      </c>
      <c r="C567" s="12">
        <v>0.8</v>
      </c>
      <c r="D567" s="12">
        <v>1.19</v>
      </c>
      <c r="E567" s="12">
        <v>1</v>
      </c>
      <c r="F567" s="12">
        <v>0.94</v>
      </c>
      <c r="G567" s="12">
        <v>0.78</v>
      </c>
      <c r="H567" s="9">
        <v>11</v>
      </c>
      <c r="I567" s="13">
        <v>45690</v>
      </c>
      <c r="J567" s="12">
        <v>1</v>
      </c>
      <c r="K567" t="str">
        <f>VLOOKUP(A567,MasterTutor!A:D,4,FALSE)</f>
        <v>Distinguished</v>
      </c>
      <c r="L567" t="str">
        <f>VLOOKUP(A567,MasterTutor!A:D,3,FALSE)</f>
        <v>Adjunct</v>
      </c>
      <c r="M567" t="str">
        <f>VLOOKUP(A567,MasterTutor!A:D,2,FALSE)</f>
        <v>Ela Cross</v>
      </c>
    </row>
    <row r="568" spans="1:13" x14ac:dyDescent="0.2">
      <c r="A568" s="9" t="s">
        <v>165</v>
      </c>
      <c r="B568" s="9" t="s">
        <v>257</v>
      </c>
      <c r="C568" s="12">
        <v>0.93</v>
      </c>
      <c r="D568" s="12">
        <v>1.78</v>
      </c>
      <c r="E568" s="12">
        <v>1</v>
      </c>
      <c r="F568" s="12">
        <v>1</v>
      </c>
      <c r="G568" s="12">
        <v>0.68</v>
      </c>
      <c r="H568" s="9">
        <v>3</v>
      </c>
      <c r="I568" s="10">
        <v>1</v>
      </c>
      <c r="J568" s="12">
        <v>1</v>
      </c>
      <c r="K568" t="str">
        <f>VLOOKUP(A568,MasterTutor!A:D,4,FALSE)</f>
        <v>Distinguished</v>
      </c>
      <c r="L568" t="str">
        <f>VLOOKUP(A568,MasterTutor!A:D,3,FALSE)</f>
        <v>Adjunct</v>
      </c>
      <c r="M568" t="str">
        <f>VLOOKUP(A568,MasterTutor!A:D,2,FALSE)</f>
        <v>Ela Cross</v>
      </c>
    </row>
    <row r="569" spans="1:13" x14ac:dyDescent="0.2">
      <c r="A569" s="9" t="s">
        <v>165</v>
      </c>
      <c r="B569" s="9" t="s">
        <v>29</v>
      </c>
      <c r="C569" s="12">
        <v>0.76249999999999996</v>
      </c>
      <c r="D569" s="12">
        <v>1.375</v>
      </c>
      <c r="E569" s="12">
        <v>1</v>
      </c>
      <c r="F569" s="12">
        <v>1</v>
      </c>
      <c r="G569" s="12">
        <v>0.15384615400000001</v>
      </c>
      <c r="H569" s="9">
        <v>2</v>
      </c>
      <c r="I569" s="10">
        <v>1</v>
      </c>
      <c r="J569" s="12">
        <f>I569</f>
        <v>1</v>
      </c>
      <c r="K569" t="str">
        <f>VLOOKUP(A569,MasterTutor!A:D,4,FALSE)</f>
        <v>Distinguished</v>
      </c>
      <c r="L569" t="str">
        <f>VLOOKUP(A569,MasterTutor!A:D,3,FALSE)</f>
        <v>Adjunct</v>
      </c>
      <c r="M569" t="str">
        <f>VLOOKUP(A569,MasterTutor!A:D,2,FALSE)</f>
        <v>Ela Cross</v>
      </c>
    </row>
    <row r="570" spans="1:13" x14ac:dyDescent="0.2">
      <c r="A570" s="9" t="s">
        <v>165</v>
      </c>
      <c r="B570" s="9" t="s">
        <v>17</v>
      </c>
      <c r="C570" s="12">
        <v>1.1100000000000001</v>
      </c>
      <c r="D570" s="12">
        <v>1.1100000000000001</v>
      </c>
      <c r="E570" s="12">
        <v>0.97</v>
      </c>
      <c r="F570" s="12">
        <v>0.96</v>
      </c>
      <c r="G570" s="12">
        <v>1</v>
      </c>
      <c r="H570" s="9">
        <v>8</v>
      </c>
      <c r="I570" s="10" t="s">
        <v>132</v>
      </c>
      <c r="J570" s="12">
        <f>1/3</f>
        <v>0.33333333333333331</v>
      </c>
      <c r="K570" t="str">
        <f>VLOOKUP(A570,MasterTutor!A:D,4,FALSE)</f>
        <v>Distinguished</v>
      </c>
      <c r="L570" t="str">
        <f>VLOOKUP(A570,MasterTutor!A:D,3,FALSE)</f>
        <v>Adjunct</v>
      </c>
      <c r="M570" t="str">
        <f>VLOOKUP(A570,MasterTutor!A:D,2,FALSE)</f>
        <v>Ela Cross</v>
      </c>
    </row>
    <row r="571" spans="1:13" x14ac:dyDescent="0.2">
      <c r="A571" s="9" t="s">
        <v>165</v>
      </c>
      <c r="B571" s="9" t="s">
        <v>18</v>
      </c>
      <c r="C571" s="12">
        <v>0.45</v>
      </c>
      <c r="D571" s="12">
        <v>0.68</v>
      </c>
      <c r="E571" s="12">
        <v>0.98</v>
      </c>
      <c r="F571" s="12">
        <v>0.97</v>
      </c>
      <c r="G571" s="12">
        <v>0.78</v>
      </c>
      <c r="H571" s="9">
        <v>6</v>
      </c>
      <c r="I571" s="10">
        <v>1</v>
      </c>
      <c r="J571" s="12">
        <f>I571</f>
        <v>1</v>
      </c>
      <c r="K571" t="str">
        <f>VLOOKUP(A571,MasterTutor!A:D,4,FALSE)</f>
        <v>Distinguished</v>
      </c>
      <c r="L571" t="str">
        <f>VLOOKUP(A571,MasterTutor!A:D,3,FALSE)</f>
        <v>Adjunct</v>
      </c>
      <c r="M571" t="str">
        <f>VLOOKUP(A571,MasterTutor!A:D,2,FALSE)</f>
        <v>Ela Cross</v>
      </c>
    </row>
    <row r="572" spans="1:13" x14ac:dyDescent="0.2">
      <c r="A572" s="9" t="s">
        <v>165</v>
      </c>
      <c r="B572" s="9" t="s">
        <v>20</v>
      </c>
      <c r="C572" s="12">
        <v>0.61</v>
      </c>
      <c r="D572" s="12">
        <v>1.1499999999999999</v>
      </c>
      <c r="E572" s="12">
        <v>0.99</v>
      </c>
      <c r="F572" s="12">
        <v>1</v>
      </c>
      <c r="G572" s="12">
        <v>0.28000000000000003</v>
      </c>
      <c r="H572" s="9">
        <v>6</v>
      </c>
      <c r="I572" s="10">
        <v>1</v>
      </c>
      <c r="J572" s="12">
        <f>I572</f>
        <v>1</v>
      </c>
      <c r="K572" t="str">
        <f>VLOOKUP(A572,MasterTutor!A:D,4,FALSE)</f>
        <v>Distinguished</v>
      </c>
      <c r="L572" t="str">
        <f>VLOOKUP(A572,MasterTutor!A:D,3,FALSE)</f>
        <v>Adjunct</v>
      </c>
      <c r="M572" t="str">
        <f>VLOOKUP(A572,MasterTutor!A:D,2,FALSE)</f>
        <v>Ela Cross</v>
      </c>
    </row>
    <row r="573" spans="1:13" x14ac:dyDescent="0.2">
      <c r="A573" s="9" t="s">
        <v>165</v>
      </c>
      <c r="B573" s="9" t="s">
        <v>21</v>
      </c>
      <c r="C573" s="12">
        <v>0.95</v>
      </c>
      <c r="D573" s="12">
        <v>1.22</v>
      </c>
      <c r="E573" s="12">
        <v>0.98</v>
      </c>
      <c r="F573" s="12">
        <v>1</v>
      </c>
      <c r="G573" s="12">
        <v>0.53</v>
      </c>
      <c r="H573" s="9">
        <v>3</v>
      </c>
      <c r="I573" s="10" t="s">
        <v>45</v>
      </c>
      <c r="J573" s="12">
        <v>0</v>
      </c>
      <c r="K573" t="str">
        <f>VLOOKUP(A573,MasterTutor!A:D,4,FALSE)</f>
        <v>Distinguished</v>
      </c>
      <c r="L573" t="str">
        <f>VLOOKUP(A573,MasterTutor!A:D,3,FALSE)</f>
        <v>Adjunct</v>
      </c>
      <c r="M573" t="str">
        <f>VLOOKUP(A573,MasterTutor!A:D,2,FALSE)</f>
        <v>Ela Cross</v>
      </c>
    </row>
    <row r="574" spans="1:13" x14ac:dyDescent="0.2">
      <c r="A574" s="9" t="s">
        <v>165</v>
      </c>
      <c r="B574" s="9" t="s">
        <v>22</v>
      </c>
      <c r="C574" s="12">
        <v>0.93</v>
      </c>
      <c r="D574" s="12">
        <v>1.18</v>
      </c>
      <c r="E574" s="12">
        <v>0.99</v>
      </c>
      <c r="F574" s="12">
        <v>1</v>
      </c>
      <c r="G574" s="12">
        <v>0.8</v>
      </c>
      <c r="H574" s="9">
        <v>1</v>
      </c>
      <c r="I574" s="10" t="s">
        <v>39</v>
      </c>
      <c r="J574" s="12">
        <v>0.66</v>
      </c>
      <c r="K574" t="str">
        <f>VLOOKUP(A574,MasterTutor!A:D,4,FALSE)</f>
        <v>Distinguished</v>
      </c>
      <c r="L574" t="str">
        <f>VLOOKUP(A574,MasterTutor!A:D,3,FALSE)</f>
        <v>Adjunct</v>
      </c>
      <c r="M574" t="str">
        <f>VLOOKUP(A574,MasterTutor!A:D,2,FALSE)</f>
        <v>Ela Cross</v>
      </c>
    </row>
    <row r="575" spans="1:13" x14ac:dyDescent="0.2">
      <c r="A575" s="9" t="s">
        <v>166</v>
      </c>
      <c r="B575" s="9" t="s">
        <v>14</v>
      </c>
      <c r="C575" s="12">
        <v>0.81459999999999999</v>
      </c>
      <c r="D575" s="12">
        <v>1.0905</v>
      </c>
      <c r="E575" s="12">
        <v>1</v>
      </c>
      <c r="F575" s="12">
        <v>1</v>
      </c>
      <c r="G575" s="12">
        <v>0.92</v>
      </c>
      <c r="H575" s="9">
        <v>2</v>
      </c>
      <c r="I575" s="10"/>
      <c r="J575" s="12"/>
      <c r="K575" t="str">
        <f>VLOOKUP(A575,MasterTutor!A:D,4,FALSE)</f>
        <v>Premium</v>
      </c>
      <c r="L575" t="str">
        <f>VLOOKUP(A575,MasterTutor!A:D,3,FALSE)</f>
        <v>Professional</v>
      </c>
      <c r="M575" t="str">
        <f>VLOOKUP(A575,MasterTutor!A:D,2,FALSE)</f>
        <v>Ian Plamondon</v>
      </c>
    </row>
    <row r="576" spans="1:13" x14ac:dyDescent="0.2">
      <c r="A576" s="9" t="s">
        <v>166</v>
      </c>
      <c r="B576" s="9" t="s">
        <v>14</v>
      </c>
      <c r="C576" s="12">
        <v>0.81459999999999999</v>
      </c>
      <c r="D576" s="12">
        <v>1.0905</v>
      </c>
      <c r="E576" s="12">
        <v>1</v>
      </c>
      <c r="F576" s="12">
        <v>1</v>
      </c>
      <c r="G576" s="12">
        <v>0.92</v>
      </c>
      <c r="H576" s="9">
        <v>2</v>
      </c>
      <c r="J576" s="9"/>
      <c r="K576" t="str">
        <f>VLOOKUP(A576,MasterTutor!A:D,4,FALSE)</f>
        <v>Premium</v>
      </c>
      <c r="L576" t="str">
        <f>VLOOKUP(A576,MasterTutor!A:D,3,FALSE)</f>
        <v>Professional</v>
      </c>
      <c r="M576" t="str">
        <f>VLOOKUP(A576,MasterTutor!A:D,2,FALSE)</f>
        <v>Ian Plamondon</v>
      </c>
    </row>
    <row r="577" spans="1:13" x14ac:dyDescent="0.2">
      <c r="A577" s="9" t="s">
        <v>166</v>
      </c>
      <c r="B577" s="9" t="s">
        <v>16</v>
      </c>
      <c r="C577" s="12">
        <v>0.67</v>
      </c>
      <c r="D577" s="12">
        <v>1.07</v>
      </c>
      <c r="E577" s="12">
        <v>0.97</v>
      </c>
      <c r="F577" s="12">
        <v>0.98</v>
      </c>
      <c r="G577" s="12">
        <v>1</v>
      </c>
      <c r="H577" s="9">
        <v>3</v>
      </c>
      <c r="I577" s="13">
        <v>45658</v>
      </c>
      <c r="J577" s="12">
        <v>1</v>
      </c>
      <c r="K577" t="str">
        <f>VLOOKUP(A577,MasterTutor!A:D,4,FALSE)</f>
        <v>Premium</v>
      </c>
      <c r="L577" t="str">
        <f>VLOOKUP(A577,MasterTutor!A:D,3,FALSE)</f>
        <v>Professional</v>
      </c>
      <c r="M577" t="str">
        <f>VLOOKUP(A577,MasterTutor!A:D,2,FALSE)</f>
        <v>Ian Plamondon</v>
      </c>
    </row>
    <row r="578" spans="1:13" x14ac:dyDescent="0.2">
      <c r="A578" s="9" t="s">
        <v>166</v>
      </c>
      <c r="B578" s="9" t="s">
        <v>257</v>
      </c>
      <c r="C578" s="12">
        <v>0.47</v>
      </c>
      <c r="D578" s="12">
        <v>0.97</v>
      </c>
      <c r="E578" s="12">
        <v>1</v>
      </c>
      <c r="F578" s="12">
        <v>0.96</v>
      </c>
      <c r="G578" s="12">
        <v>1</v>
      </c>
      <c r="H578" s="9">
        <v>0</v>
      </c>
      <c r="I578" s="10"/>
      <c r="J578" s="12"/>
      <c r="K578" t="str">
        <f>VLOOKUP(A578,MasterTutor!A:D,4,FALSE)</f>
        <v>Premium</v>
      </c>
      <c r="L578" t="str">
        <f>VLOOKUP(A578,MasterTutor!A:D,3,FALSE)</f>
        <v>Professional</v>
      </c>
      <c r="M578" t="str">
        <f>VLOOKUP(A578,MasterTutor!A:D,2,FALSE)</f>
        <v>Ian Plamondon</v>
      </c>
    </row>
    <row r="579" spans="1:13" x14ac:dyDescent="0.2">
      <c r="A579" s="9" t="s">
        <v>166</v>
      </c>
      <c r="B579" s="9" t="s">
        <v>29</v>
      </c>
      <c r="C579" s="12">
        <v>0.5292</v>
      </c>
      <c r="D579" s="12">
        <v>1.0576000000000001</v>
      </c>
      <c r="E579" s="12">
        <v>1</v>
      </c>
      <c r="F579" s="12">
        <v>0.83333333300000001</v>
      </c>
      <c r="G579" s="12">
        <v>1</v>
      </c>
      <c r="H579" s="9">
        <v>3</v>
      </c>
      <c r="I579" s="10" t="s">
        <v>36</v>
      </c>
      <c r="J579" s="12">
        <v>0</v>
      </c>
      <c r="K579" t="str">
        <f>VLOOKUP(A579,MasterTutor!A:D,4,FALSE)</f>
        <v>Premium</v>
      </c>
      <c r="L579" t="str">
        <f>VLOOKUP(A579,MasterTutor!A:D,3,FALSE)</f>
        <v>Professional</v>
      </c>
      <c r="M579" t="str">
        <f>VLOOKUP(A579,MasterTutor!A:D,2,FALSE)</f>
        <v>Ian Plamondon</v>
      </c>
    </row>
    <row r="580" spans="1:13" x14ac:dyDescent="0.2">
      <c r="A580" s="9" t="s">
        <v>166</v>
      </c>
      <c r="B580" s="9" t="s">
        <v>17</v>
      </c>
      <c r="C580" s="12">
        <v>0.92</v>
      </c>
      <c r="D580" s="12">
        <v>1.21</v>
      </c>
      <c r="E580" s="12">
        <v>1</v>
      </c>
      <c r="F580" s="12">
        <v>0.97</v>
      </c>
      <c r="G580" s="12">
        <v>0.77</v>
      </c>
      <c r="H580" s="9">
        <v>1</v>
      </c>
      <c r="I580" s="10" t="s">
        <v>35</v>
      </c>
      <c r="J580" s="12">
        <v>0.75</v>
      </c>
      <c r="K580" t="str">
        <f>VLOOKUP(A580,MasterTutor!A:D,4,FALSE)</f>
        <v>Premium</v>
      </c>
      <c r="L580" t="str">
        <f>VLOOKUP(A580,MasterTutor!A:D,3,FALSE)</f>
        <v>Professional</v>
      </c>
      <c r="M580" t="str">
        <f>VLOOKUP(A580,MasterTutor!A:D,2,FALSE)</f>
        <v>Ian Plamondon</v>
      </c>
    </row>
    <row r="581" spans="1:13" x14ac:dyDescent="0.2">
      <c r="A581" s="9" t="s">
        <v>166</v>
      </c>
      <c r="B581" s="9" t="s">
        <v>18</v>
      </c>
      <c r="C581" s="12">
        <v>0.74</v>
      </c>
      <c r="D581" s="12">
        <v>1.0900000000000001</v>
      </c>
      <c r="E581" s="12">
        <v>0.98</v>
      </c>
      <c r="F581" s="12">
        <v>0.93</v>
      </c>
      <c r="G581" s="12">
        <v>1</v>
      </c>
      <c r="H581" s="9">
        <v>2</v>
      </c>
      <c r="I581" s="10" t="s">
        <v>68</v>
      </c>
      <c r="J581" s="12">
        <v>0.86</v>
      </c>
      <c r="K581" t="str">
        <f>VLOOKUP(A581,MasterTutor!A:D,4,FALSE)</f>
        <v>Premium</v>
      </c>
      <c r="L581" t="str">
        <f>VLOOKUP(A581,MasterTutor!A:D,3,FALSE)</f>
        <v>Professional</v>
      </c>
      <c r="M581" t="str">
        <f>VLOOKUP(A581,MasterTutor!A:D,2,FALSE)</f>
        <v>Ian Plamondon</v>
      </c>
    </row>
    <row r="582" spans="1:13" x14ac:dyDescent="0.2">
      <c r="A582" s="9" t="s">
        <v>166</v>
      </c>
      <c r="B582" s="9" t="s">
        <v>20</v>
      </c>
      <c r="C582" s="12">
        <v>0.84</v>
      </c>
      <c r="D582" s="12">
        <v>1.1100000000000001</v>
      </c>
      <c r="E582" s="12">
        <v>0.98</v>
      </c>
      <c r="F582" s="12">
        <v>0.95</v>
      </c>
      <c r="G582" s="12">
        <v>0.77</v>
      </c>
      <c r="H582" s="9">
        <v>1</v>
      </c>
      <c r="I582" s="10">
        <v>0</v>
      </c>
      <c r="J582" s="12">
        <f>I582</f>
        <v>0</v>
      </c>
      <c r="K582" t="str">
        <f>VLOOKUP(A582,MasterTutor!A:D,4,FALSE)</f>
        <v>Premium</v>
      </c>
      <c r="L582" t="str">
        <f>VLOOKUP(A582,MasterTutor!A:D,3,FALSE)</f>
        <v>Professional</v>
      </c>
      <c r="M582" t="str">
        <f>VLOOKUP(A582,MasterTutor!A:D,2,FALSE)</f>
        <v>Ian Plamondon</v>
      </c>
    </row>
    <row r="583" spans="1:13" x14ac:dyDescent="0.2">
      <c r="A583" s="9" t="s">
        <v>166</v>
      </c>
      <c r="B583" s="9" t="s">
        <v>21</v>
      </c>
      <c r="C583" s="12">
        <v>0.92</v>
      </c>
      <c r="D583" s="12">
        <v>1.18</v>
      </c>
      <c r="E583" s="12">
        <v>0.98</v>
      </c>
      <c r="F583" s="12">
        <v>1</v>
      </c>
      <c r="G583" s="12">
        <v>0.87</v>
      </c>
      <c r="H583" s="9">
        <v>2</v>
      </c>
      <c r="I583" s="10" t="s">
        <v>48</v>
      </c>
      <c r="J583" s="12">
        <v>1</v>
      </c>
      <c r="K583" t="str">
        <f>VLOOKUP(A583,MasterTutor!A:D,4,FALSE)</f>
        <v>Premium</v>
      </c>
      <c r="L583" t="str">
        <f>VLOOKUP(A583,MasterTutor!A:D,3,FALSE)</f>
        <v>Professional</v>
      </c>
      <c r="M583" t="str">
        <f>VLOOKUP(A583,MasterTutor!A:D,2,FALSE)</f>
        <v>Ian Plamondon</v>
      </c>
    </row>
    <row r="584" spans="1:13" x14ac:dyDescent="0.2">
      <c r="A584" s="9" t="s">
        <v>166</v>
      </c>
      <c r="B584" s="9" t="s">
        <v>22</v>
      </c>
      <c r="C584" s="12">
        <v>0.92</v>
      </c>
      <c r="D584" s="12">
        <v>1.1299999999999999</v>
      </c>
      <c r="E584" s="12">
        <v>0.99</v>
      </c>
      <c r="F584" s="12">
        <v>0.99</v>
      </c>
      <c r="G584" s="12">
        <v>0.95</v>
      </c>
      <c r="H584" s="9">
        <v>1</v>
      </c>
      <c r="I584" s="10" t="s">
        <v>45</v>
      </c>
      <c r="J584" s="12">
        <v>0</v>
      </c>
      <c r="K584" t="str">
        <f>VLOOKUP(A584,MasterTutor!A:D,4,FALSE)</f>
        <v>Premium</v>
      </c>
      <c r="L584" t="str">
        <f>VLOOKUP(A584,MasterTutor!A:D,3,FALSE)</f>
        <v>Professional</v>
      </c>
      <c r="M584" t="str">
        <f>VLOOKUP(A584,MasterTutor!A:D,2,FALSE)</f>
        <v>Ian Plamondon</v>
      </c>
    </row>
    <row r="585" spans="1:13" x14ac:dyDescent="0.2">
      <c r="A585" s="9" t="s">
        <v>167</v>
      </c>
      <c r="B585" s="9" t="s">
        <v>14</v>
      </c>
      <c r="C585" s="12">
        <v>1.1875</v>
      </c>
      <c r="D585" s="12">
        <v>1.3437999999999899</v>
      </c>
      <c r="E585" s="12">
        <v>0.98214285714285698</v>
      </c>
      <c r="F585" s="12">
        <v>0.40540540540540498</v>
      </c>
      <c r="G585" s="12">
        <v>9.0909090909090898E-2</v>
      </c>
      <c r="H585" s="9">
        <v>3</v>
      </c>
      <c r="I585" s="10" t="s">
        <v>45</v>
      </c>
      <c r="J585" s="12">
        <v>0</v>
      </c>
      <c r="K585" t="str">
        <f>VLOOKUP(A585,MasterTutor!A:D,4,FALSE)</f>
        <v>Advanced</v>
      </c>
      <c r="L585" t="str">
        <f>VLOOKUP(A585,MasterTutor!A:D,3,FALSE)</f>
        <v>Adjunct</v>
      </c>
      <c r="M585" t="str">
        <f>VLOOKUP(A585,MasterTutor!A:D,2,FALSE)</f>
        <v>Kristin Haase-Alvey</v>
      </c>
    </row>
    <row r="586" spans="1:13" x14ac:dyDescent="0.2">
      <c r="A586" s="9" t="s">
        <v>167</v>
      </c>
      <c r="B586" s="9" t="s">
        <v>16</v>
      </c>
      <c r="C586" s="12">
        <v>1.39</v>
      </c>
      <c r="D586" s="12">
        <v>1.32</v>
      </c>
      <c r="E586" s="12">
        <v>0.98</v>
      </c>
      <c r="F586" s="12">
        <v>1</v>
      </c>
      <c r="G586" s="12">
        <v>0.78</v>
      </c>
      <c r="H586" s="9">
        <v>3</v>
      </c>
      <c r="I586" s="13">
        <v>45663</v>
      </c>
      <c r="J586" s="14">
        <v>0.17</v>
      </c>
      <c r="K586" t="str">
        <f>VLOOKUP(A586,MasterTutor!A:D,4,FALSE)</f>
        <v>Advanced</v>
      </c>
      <c r="L586" t="str">
        <f>VLOOKUP(A586,MasterTutor!A:D,3,FALSE)</f>
        <v>Adjunct</v>
      </c>
      <c r="M586" t="str">
        <f>VLOOKUP(A586,MasterTutor!A:D,2,FALSE)</f>
        <v>Kristin Haase-Alvey</v>
      </c>
    </row>
    <row r="587" spans="1:13" x14ac:dyDescent="0.2">
      <c r="A587" s="9" t="s">
        <v>167</v>
      </c>
      <c r="B587" s="9" t="s">
        <v>257</v>
      </c>
      <c r="C587" s="12">
        <v>1.1399999999999999</v>
      </c>
      <c r="D587" s="12">
        <v>0.93</v>
      </c>
      <c r="E587" s="12">
        <v>1</v>
      </c>
      <c r="F587" s="12">
        <v>1</v>
      </c>
      <c r="G587" s="12">
        <v>0.57999999999999996</v>
      </c>
      <c r="H587" s="9">
        <v>6</v>
      </c>
      <c r="I587" s="10">
        <v>0.33333333333333331</v>
      </c>
      <c r="J587" s="12">
        <v>0.33</v>
      </c>
      <c r="K587" t="str">
        <f>VLOOKUP(A587,MasterTutor!A:D,4,FALSE)</f>
        <v>Advanced</v>
      </c>
      <c r="L587" t="str">
        <f>VLOOKUP(A587,MasterTutor!A:D,3,FALSE)</f>
        <v>Adjunct</v>
      </c>
      <c r="M587" t="str">
        <f>VLOOKUP(A587,MasterTutor!A:D,2,FALSE)</f>
        <v>Kristin Haase-Alvey</v>
      </c>
    </row>
    <row r="588" spans="1:13" x14ac:dyDescent="0.2">
      <c r="A588" s="9" t="s">
        <v>167</v>
      </c>
      <c r="B588" s="9" t="s">
        <v>29</v>
      </c>
      <c r="C588" s="12">
        <v>0.95830000000000004</v>
      </c>
      <c r="D588" s="12">
        <v>1.0117</v>
      </c>
      <c r="E588" s="12">
        <v>1</v>
      </c>
      <c r="F588" s="12">
        <v>1</v>
      </c>
      <c r="G588" s="12">
        <v>0.15384615400000001</v>
      </c>
      <c r="H588" s="9">
        <v>7</v>
      </c>
      <c r="I588" s="10">
        <v>0.33333333333333331</v>
      </c>
      <c r="J588" s="12">
        <f>I588</f>
        <v>0.33333333333333331</v>
      </c>
      <c r="K588" t="str">
        <f>VLOOKUP(A588,MasterTutor!A:D,4,FALSE)</f>
        <v>Advanced</v>
      </c>
      <c r="L588" t="str">
        <f>VLOOKUP(A588,MasterTutor!A:D,3,FALSE)</f>
        <v>Adjunct</v>
      </c>
      <c r="M588" t="str">
        <f>VLOOKUP(A588,MasterTutor!A:D,2,FALSE)</f>
        <v>Kristin Haase-Alvey</v>
      </c>
    </row>
    <row r="589" spans="1:13" x14ac:dyDescent="0.2">
      <c r="A589" s="9" t="s">
        <v>167</v>
      </c>
      <c r="B589" s="9" t="s">
        <v>17</v>
      </c>
      <c r="C589" s="12">
        <v>0.98</v>
      </c>
      <c r="D589" s="12">
        <v>1.44</v>
      </c>
      <c r="E589" s="12">
        <v>1</v>
      </c>
      <c r="F589" s="12">
        <v>1</v>
      </c>
      <c r="G589" s="12">
        <v>0.75</v>
      </c>
      <c r="H589" s="9" t="e">
        <v>#N/A</v>
      </c>
      <c r="I589" s="10">
        <v>1</v>
      </c>
      <c r="J589" s="12">
        <f>I589</f>
        <v>1</v>
      </c>
      <c r="K589" t="str">
        <f>VLOOKUP(A589,MasterTutor!A:D,4,FALSE)</f>
        <v>Advanced</v>
      </c>
      <c r="L589" t="str">
        <f>VLOOKUP(A589,MasterTutor!A:D,3,FALSE)</f>
        <v>Adjunct</v>
      </c>
      <c r="M589" t="str">
        <f>VLOOKUP(A589,MasterTutor!A:D,2,FALSE)</f>
        <v>Kristin Haase-Alvey</v>
      </c>
    </row>
    <row r="590" spans="1:13" x14ac:dyDescent="0.2">
      <c r="A590" s="9" t="s">
        <v>167</v>
      </c>
      <c r="B590" s="9" t="s">
        <v>18</v>
      </c>
      <c r="C590" s="12">
        <v>0.46</v>
      </c>
      <c r="D590" s="12">
        <v>1.54</v>
      </c>
      <c r="E590" s="12">
        <v>1</v>
      </c>
      <c r="F590" s="12">
        <v>0.86</v>
      </c>
      <c r="G590" s="12">
        <v>0.56999999999999995</v>
      </c>
      <c r="H590" s="9" t="e">
        <v>#N/A</v>
      </c>
      <c r="I590" s="10">
        <v>1</v>
      </c>
      <c r="J590" s="12">
        <f>I590</f>
        <v>1</v>
      </c>
      <c r="K590" t="str">
        <f>VLOOKUP(A590,MasterTutor!A:D,4,FALSE)</f>
        <v>Advanced</v>
      </c>
      <c r="L590" t="str">
        <f>VLOOKUP(A590,MasterTutor!A:D,3,FALSE)</f>
        <v>Adjunct</v>
      </c>
      <c r="M590" t="str">
        <f>VLOOKUP(A590,MasterTutor!A:D,2,FALSE)</f>
        <v>Kristin Haase-Alvey</v>
      </c>
    </row>
    <row r="591" spans="1:13" x14ac:dyDescent="0.2">
      <c r="A591" s="9" t="s">
        <v>167</v>
      </c>
      <c r="B591" s="9" t="s">
        <v>20</v>
      </c>
      <c r="C591" s="12">
        <v>1.1000000000000001</v>
      </c>
      <c r="D591" s="12">
        <v>1.52</v>
      </c>
      <c r="E591" s="12">
        <v>1</v>
      </c>
      <c r="F591" s="12">
        <v>1</v>
      </c>
      <c r="G591" s="12">
        <v>0.71</v>
      </c>
      <c r="H591" s="9">
        <v>1</v>
      </c>
      <c r="J591" s="9"/>
      <c r="K591" t="str">
        <f>VLOOKUP(A591,MasterTutor!A:D,4,FALSE)</f>
        <v>Advanced</v>
      </c>
      <c r="L591" t="str">
        <f>VLOOKUP(A591,MasterTutor!A:D,3,FALSE)</f>
        <v>Adjunct</v>
      </c>
      <c r="M591" t="str">
        <f>VLOOKUP(A591,MasterTutor!A:D,2,FALSE)</f>
        <v>Kristin Haase-Alvey</v>
      </c>
    </row>
    <row r="592" spans="1:13" x14ac:dyDescent="0.2">
      <c r="A592" s="9" t="s">
        <v>167</v>
      </c>
      <c r="B592" s="9" t="s">
        <v>21</v>
      </c>
      <c r="C592" s="12">
        <v>0.89</v>
      </c>
      <c r="D592" s="12">
        <v>1.53</v>
      </c>
      <c r="E592" s="12">
        <v>1</v>
      </c>
      <c r="F592" s="12">
        <v>0.71</v>
      </c>
      <c r="G592" s="12">
        <v>0.5</v>
      </c>
      <c r="H592" s="9">
        <v>0</v>
      </c>
      <c r="I592" s="10" t="s">
        <v>36</v>
      </c>
      <c r="J592" s="12">
        <v>0</v>
      </c>
      <c r="K592" t="str">
        <f>VLOOKUP(A592,MasterTutor!A:D,4,FALSE)</f>
        <v>Advanced</v>
      </c>
      <c r="L592" t="str">
        <f>VLOOKUP(A592,MasterTutor!A:D,3,FALSE)</f>
        <v>Adjunct</v>
      </c>
      <c r="M592" t="str">
        <f>VLOOKUP(A592,MasterTutor!A:D,2,FALSE)</f>
        <v>Kristin Haase-Alvey</v>
      </c>
    </row>
    <row r="593" spans="1:13" x14ac:dyDescent="0.2">
      <c r="A593" s="9" t="s">
        <v>167</v>
      </c>
      <c r="B593" s="9" t="s">
        <v>22</v>
      </c>
      <c r="C593" s="12">
        <v>0.89</v>
      </c>
      <c r="D593" s="12">
        <v>1.3</v>
      </c>
      <c r="E593" s="12">
        <v>1</v>
      </c>
      <c r="F593" s="12">
        <v>1</v>
      </c>
      <c r="G593" s="12">
        <v>0.4</v>
      </c>
      <c r="H593" s="9">
        <v>4</v>
      </c>
      <c r="I593" s="10" t="s">
        <v>168</v>
      </c>
      <c r="J593" s="12">
        <v>0.28999999999999998</v>
      </c>
      <c r="K593" t="str">
        <f>VLOOKUP(A593,MasterTutor!A:D,4,FALSE)</f>
        <v>Advanced</v>
      </c>
      <c r="L593" t="str">
        <f>VLOOKUP(A593,MasterTutor!A:D,3,FALSE)</f>
        <v>Adjunct</v>
      </c>
      <c r="M593" t="str">
        <f>VLOOKUP(A593,MasterTutor!A:D,2,FALSE)</f>
        <v>Kristin Haase-Alvey</v>
      </c>
    </row>
    <row r="594" spans="1:13" x14ac:dyDescent="0.2">
      <c r="A594" s="9" t="s">
        <v>169</v>
      </c>
      <c r="B594" s="9" t="s">
        <v>14</v>
      </c>
      <c r="C594" s="12">
        <v>0.95830000000000004</v>
      </c>
      <c r="D594" s="12">
        <v>1.1035999999999899</v>
      </c>
      <c r="E594" s="12">
        <v>0.99047619047618995</v>
      </c>
      <c r="F594" s="12">
        <v>0.95652173913043403</v>
      </c>
      <c r="G594" s="12">
        <v>0.5625</v>
      </c>
      <c r="H594" s="9">
        <v>6</v>
      </c>
      <c r="I594" s="10" t="s">
        <v>43</v>
      </c>
      <c r="J594" s="12">
        <v>0.17</v>
      </c>
      <c r="K594" t="str">
        <f>VLOOKUP(A594,MasterTutor!A:D,4,FALSE)</f>
        <v>Advanced</v>
      </c>
      <c r="L594" t="str">
        <f>VLOOKUP(A594,MasterTutor!A:D,3,FALSE)</f>
        <v>Professional</v>
      </c>
      <c r="M594" t="str">
        <f>VLOOKUP(A594,MasterTutor!A:D,2,FALSE)</f>
        <v>Annelies de Groot</v>
      </c>
    </row>
    <row r="595" spans="1:13" x14ac:dyDescent="0.2">
      <c r="A595" s="9" t="s">
        <v>169</v>
      </c>
      <c r="B595" s="9" t="s">
        <v>14</v>
      </c>
      <c r="C595" s="12">
        <v>0.95830000000000004</v>
      </c>
      <c r="D595" s="12">
        <v>1.1035999999999899</v>
      </c>
      <c r="E595" s="12">
        <v>0.99047619047618995</v>
      </c>
      <c r="F595" s="12">
        <v>0.95652173913043403</v>
      </c>
      <c r="G595" s="12">
        <v>0.5625</v>
      </c>
      <c r="H595" s="9">
        <v>6</v>
      </c>
      <c r="I595" s="10" t="s">
        <v>43</v>
      </c>
      <c r="J595" s="1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9" t="s">
        <v>169</v>
      </c>
      <c r="B596" s="9" t="s">
        <v>16</v>
      </c>
      <c r="C596" s="12">
        <v>1</v>
      </c>
      <c r="D596" s="12">
        <v>0.99</v>
      </c>
      <c r="E596" s="12">
        <v>0.99</v>
      </c>
      <c r="F596" s="12">
        <v>0.99</v>
      </c>
      <c r="G596" s="12">
        <v>0.82</v>
      </c>
      <c r="H596" s="9">
        <v>7</v>
      </c>
      <c r="I596" s="13">
        <v>45879</v>
      </c>
      <c r="J596" s="14">
        <v>0.8</v>
      </c>
      <c r="K596" t="str">
        <f>VLOOKUP(A596,MasterTutor!A:D,4,FALSE)</f>
        <v>Advanced</v>
      </c>
      <c r="L596" t="str">
        <f>VLOOKUP(A596,MasterTutor!A:D,3,FALSE)</f>
        <v>Professional</v>
      </c>
      <c r="M596" t="str">
        <f>VLOOKUP(A596,MasterTutor!A:D,2,FALSE)</f>
        <v>Annelies de Groot</v>
      </c>
    </row>
    <row r="597" spans="1:13" x14ac:dyDescent="0.2">
      <c r="A597" s="9" t="s">
        <v>169</v>
      </c>
      <c r="B597" s="9" t="s">
        <v>257</v>
      </c>
      <c r="C597" s="12">
        <v>1.02</v>
      </c>
      <c r="D597" s="12">
        <v>1.03</v>
      </c>
      <c r="E597" s="12">
        <v>1</v>
      </c>
      <c r="F597" s="12">
        <v>0.99</v>
      </c>
      <c r="G597" s="12">
        <v>0.88</v>
      </c>
      <c r="H597" s="9">
        <v>8</v>
      </c>
      <c r="I597" s="10">
        <v>0.625</v>
      </c>
      <c r="J597" s="12">
        <f>5/8</f>
        <v>0.625</v>
      </c>
      <c r="K597" t="str">
        <f>VLOOKUP(A597,MasterTutor!A:D,4,FALSE)</f>
        <v>Advanced</v>
      </c>
      <c r="L597" t="str">
        <f>VLOOKUP(A597,MasterTutor!A:D,3,FALSE)</f>
        <v>Professional</v>
      </c>
      <c r="M597" t="str">
        <f>VLOOKUP(A597,MasterTutor!A:D,2,FALSE)</f>
        <v>Annelies de Groot</v>
      </c>
    </row>
    <row r="598" spans="1:13" x14ac:dyDescent="0.2">
      <c r="A598" s="9" t="s">
        <v>169</v>
      </c>
      <c r="B598" s="9" t="s">
        <v>29</v>
      </c>
      <c r="C598" s="12">
        <v>0.99170000000000003</v>
      </c>
      <c r="D598" s="12">
        <v>0.88319999999999999</v>
      </c>
      <c r="E598" s="12">
        <v>0.99173553699999994</v>
      </c>
      <c r="F598" s="12">
        <v>0.88461538500000003</v>
      </c>
      <c r="G598" s="12">
        <v>0.84210526299999999</v>
      </c>
      <c r="H598" s="9">
        <v>15</v>
      </c>
      <c r="I598" s="10" t="s">
        <v>32</v>
      </c>
      <c r="J598" s="12">
        <v>0</v>
      </c>
      <c r="K598" t="str">
        <f>VLOOKUP(A598,MasterTutor!A:D,4,FALSE)</f>
        <v>Advanced</v>
      </c>
      <c r="L598" t="str">
        <f>VLOOKUP(A598,MasterTutor!A:D,3,FALSE)</f>
        <v>Professional</v>
      </c>
      <c r="M598" t="str">
        <f>VLOOKUP(A598,MasterTutor!A:D,2,FALSE)</f>
        <v>Annelies de Groot</v>
      </c>
    </row>
    <row r="599" spans="1:13" x14ac:dyDescent="0.2">
      <c r="A599" s="9" t="s">
        <v>169</v>
      </c>
      <c r="B599" s="9" t="s">
        <v>21</v>
      </c>
      <c r="C599" s="12">
        <v>0.46</v>
      </c>
      <c r="D599" s="12">
        <v>0.97</v>
      </c>
      <c r="E599" s="12">
        <v>1</v>
      </c>
      <c r="F599" s="12">
        <v>1</v>
      </c>
      <c r="G599" s="12">
        <v>1</v>
      </c>
      <c r="H599" s="9">
        <v>1</v>
      </c>
      <c r="I599" s="10" t="s">
        <v>64</v>
      </c>
      <c r="J599" s="12">
        <v>0.25</v>
      </c>
      <c r="K599" t="str">
        <f>VLOOKUP(A599,MasterTutor!A:D,4,FALSE)</f>
        <v>Advanced</v>
      </c>
      <c r="L599" t="str">
        <f>VLOOKUP(A599,MasterTutor!A:D,3,FALSE)</f>
        <v>Professional</v>
      </c>
      <c r="M599" t="str">
        <f>VLOOKUP(A599,MasterTutor!A:D,2,FALSE)</f>
        <v>Annelies de Groot</v>
      </c>
    </row>
    <row r="600" spans="1:13" x14ac:dyDescent="0.2">
      <c r="A600" s="9" t="s">
        <v>169</v>
      </c>
      <c r="B600" s="9" t="s">
        <v>22</v>
      </c>
      <c r="C600" s="12">
        <v>0.68</v>
      </c>
      <c r="D600" s="12">
        <v>1.1000000000000001</v>
      </c>
      <c r="E600" s="12">
        <v>1</v>
      </c>
      <c r="F600" s="12">
        <v>0.98</v>
      </c>
      <c r="G600" s="12">
        <v>0.71</v>
      </c>
      <c r="H600" s="9">
        <v>4</v>
      </c>
      <c r="I600" s="10" t="s">
        <v>59</v>
      </c>
      <c r="J600" s="12">
        <v>0.75</v>
      </c>
      <c r="K600" t="str">
        <f>VLOOKUP(A600,MasterTutor!A:D,4,FALSE)</f>
        <v>Advanced</v>
      </c>
      <c r="L600" t="str">
        <f>VLOOKUP(A600,MasterTutor!A:D,3,FALSE)</f>
        <v>Professional</v>
      </c>
      <c r="M600" t="str">
        <f>VLOOKUP(A600,MasterTutor!A:D,2,FALSE)</f>
        <v>Annelies de Groot</v>
      </c>
    </row>
    <row r="601" spans="1:13" x14ac:dyDescent="0.2">
      <c r="A601" s="9" t="s">
        <v>170</v>
      </c>
      <c r="B601" s="9" t="s">
        <v>14</v>
      </c>
      <c r="C601" s="12">
        <v>1.2812999999999899</v>
      </c>
      <c r="D601" s="12">
        <v>1.0234000000000001</v>
      </c>
      <c r="E601" s="12">
        <v>1</v>
      </c>
      <c r="F601" s="12">
        <v>1</v>
      </c>
      <c r="G601" s="12">
        <v>0.94444444444444398</v>
      </c>
      <c r="H601" s="9">
        <v>1</v>
      </c>
      <c r="I601" s="10" t="s">
        <v>36</v>
      </c>
      <c r="J601" s="12">
        <v>0</v>
      </c>
      <c r="K601" t="e">
        <f>VLOOKUP(A601,MasterTutor!A:D,4,FALSE)</f>
        <v>#N/A</v>
      </c>
      <c r="L601" t="e">
        <f>VLOOKUP(A601,MasterTutor!A:D,3,FALSE)</f>
        <v>#N/A</v>
      </c>
      <c r="M601" t="e">
        <f>VLOOKUP(A601,MasterTutor!A:D,2,FALSE)</f>
        <v>#N/A</v>
      </c>
    </row>
    <row r="602" spans="1:13" x14ac:dyDescent="0.2">
      <c r="A602" s="9" t="s">
        <v>170</v>
      </c>
      <c r="B602" s="9" t="s">
        <v>16</v>
      </c>
      <c r="C602" s="12">
        <v>1.1100000000000001</v>
      </c>
      <c r="D602" s="12">
        <v>1</v>
      </c>
      <c r="E602" s="12">
        <v>0.96</v>
      </c>
      <c r="F602" s="12">
        <v>0.94</v>
      </c>
      <c r="G602" s="12">
        <v>0.75</v>
      </c>
      <c r="H602" s="9">
        <v>0</v>
      </c>
      <c r="I602" s="13" t="s">
        <v>36</v>
      </c>
      <c r="J602" s="12">
        <v>0</v>
      </c>
      <c r="K602" t="e">
        <f>VLOOKUP(A602,MasterTutor!A:D,4,FALSE)</f>
        <v>#N/A</v>
      </c>
      <c r="L602" t="e">
        <f>VLOOKUP(A602,MasterTutor!A:D,3,FALSE)</f>
        <v>#N/A</v>
      </c>
      <c r="M602" t="e">
        <f>VLOOKUP(A602,MasterTutor!A:D,2,FALSE)</f>
        <v>#N/A</v>
      </c>
    </row>
    <row r="603" spans="1:13" x14ac:dyDescent="0.2">
      <c r="A603" s="9" t="s">
        <v>170</v>
      </c>
      <c r="B603" s="9" t="s">
        <v>257</v>
      </c>
      <c r="C603" s="12">
        <v>0.76</v>
      </c>
      <c r="D603" s="12">
        <v>0.95</v>
      </c>
      <c r="E603" s="12">
        <v>0.93</v>
      </c>
      <c r="F603" s="12">
        <v>0.92</v>
      </c>
      <c r="G603" s="12">
        <v>0.42</v>
      </c>
      <c r="H603" s="9">
        <v>0</v>
      </c>
      <c r="I603" s="10"/>
      <c r="J603" s="12"/>
      <c r="K603" t="e">
        <f>VLOOKUP(A603,MasterTutor!A:D,4,FALSE)</f>
        <v>#N/A</v>
      </c>
      <c r="L603" t="e">
        <f>VLOOKUP(A603,MasterTutor!A:D,3,FALSE)</f>
        <v>#N/A</v>
      </c>
      <c r="M603" t="e">
        <f>VLOOKUP(A603,MasterTutor!A:D,2,FALSE)</f>
        <v>#N/A</v>
      </c>
    </row>
    <row r="604" spans="1:13" x14ac:dyDescent="0.2">
      <c r="A604" s="9" t="s">
        <v>170</v>
      </c>
      <c r="B604" s="9" t="s">
        <v>17</v>
      </c>
      <c r="C604" s="12">
        <v>1.05</v>
      </c>
      <c r="D604" s="12">
        <v>0.86</v>
      </c>
      <c r="E604" s="12">
        <v>1</v>
      </c>
      <c r="F604" s="12">
        <v>0.86</v>
      </c>
      <c r="G604" s="12">
        <v>0.94</v>
      </c>
      <c r="H604" s="9">
        <v>2</v>
      </c>
      <c r="I604" s="10">
        <v>1</v>
      </c>
      <c r="J604" s="12">
        <f>I604</f>
        <v>1</v>
      </c>
      <c r="K604" t="e">
        <f>VLOOKUP(A604,MasterTutor!A:D,4,FALSE)</f>
        <v>#N/A</v>
      </c>
      <c r="L604" t="e">
        <f>VLOOKUP(A604,MasterTutor!A:D,3,FALSE)</f>
        <v>#N/A</v>
      </c>
      <c r="M604" t="e">
        <f>VLOOKUP(A604,MasterTutor!A:D,2,FALSE)</f>
        <v>#N/A</v>
      </c>
    </row>
    <row r="605" spans="1:13" x14ac:dyDescent="0.2">
      <c r="A605" s="9" t="s">
        <v>170</v>
      </c>
      <c r="B605" s="9" t="s">
        <v>18</v>
      </c>
      <c r="C605" s="12">
        <v>1.24</v>
      </c>
      <c r="D605" s="12">
        <v>1.1399999999999999</v>
      </c>
      <c r="E605" s="12">
        <v>0.98</v>
      </c>
      <c r="F605" s="12">
        <v>1</v>
      </c>
      <c r="G605" s="12">
        <v>1</v>
      </c>
      <c r="H605" s="9">
        <v>2</v>
      </c>
      <c r="I605" s="10" t="s">
        <v>58</v>
      </c>
      <c r="J605" s="12">
        <v>0.8</v>
      </c>
      <c r="K605" t="e">
        <f>VLOOKUP(A605,MasterTutor!A:D,4,FALSE)</f>
        <v>#N/A</v>
      </c>
      <c r="L605" t="e">
        <f>VLOOKUP(A605,MasterTutor!A:D,3,FALSE)</f>
        <v>#N/A</v>
      </c>
      <c r="M605" t="e">
        <f>VLOOKUP(A605,MasterTutor!A:D,2,FALSE)</f>
        <v>#N/A</v>
      </c>
    </row>
    <row r="606" spans="1:13" x14ac:dyDescent="0.2">
      <c r="A606" s="9" t="s">
        <v>170</v>
      </c>
      <c r="B606" s="9" t="s">
        <v>20</v>
      </c>
      <c r="C606" s="12">
        <v>1.51</v>
      </c>
      <c r="D606" s="12">
        <v>1.23</v>
      </c>
      <c r="E606" s="12">
        <v>1</v>
      </c>
      <c r="F606" s="12">
        <v>1</v>
      </c>
      <c r="G606" s="12">
        <v>0.82</v>
      </c>
      <c r="H606" s="9">
        <v>3</v>
      </c>
      <c r="I606" s="10">
        <v>1</v>
      </c>
      <c r="J606" s="12">
        <f>I606</f>
        <v>1</v>
      </c>
      <c r="K606" t="e">
        <f>VLOOKUP(A606,MasterTutor!A:D,4,FALSE)</f>
        <v>#N/A</v>
      </c>
      <c r="L606" t="e">
        <f>VLOOKUP(A606,MasterTutor!A:D,3,FALSE)</f>
        <v>#N/A</v>
      </c>
      <c r="M606" t="e">
        <f>VLOOKUP(A606,MasterTutor!A:D,2,FALSE)</f>
        <v>#N/A</v>
      </c>
    </row>
    <row r="607" spans="1:13" x14ac:dyDescent="0.2">
      <c r="A607" s="9" t="s">
        <v>170</v>
      </c>
      <c r="B607" s="9" t="s">
        <v>21</v>
      </c>
      <c r="C607" s="12">
        <v>1.8</v>
      </c>
      <c r="D607" s="12">
        <v>1.48</v>
      </c>
      <c r="E607" s="12">
        <v>0.96</v>
      </c>
      <c r="F607" s="12">
        <v>1</v>
      </c>
      <c r="G607" s="12">
        <v>0.88</v>
      </c>
      <c r="H607" s="9">
        <v>5</v>
      </c>
      <c r="I607" s="10" t="s">
        <v>48</v>
      </c>
      <c r="J607" s="12">
        <v>1</v>
      </c>
      <c r="K607" t="e">
        <f>VLOOKUP(A607,MasterTutor!A:D,4,FALSE)</f>
        <v>#N/A</v>
      </c>
      <c r="L607" t="e">
        <f>VLOOKUP(A607,MasterTutor!A:D,3,FALSE)</f>
        <v>#N/A</v>
      </c>
      <c r="M607" t="e">
        <f>VLOOKUP(A607,MasterTutor!A:D,2,FALSE)</f>
        <v>#N/A</v>
      </c>
    </row>
    <row r="608" spans="1:13" x14ac:dyDescent="0.2">
      <c r="A608" s="9" t="s">
        <v>170</v>
      </c>
      <c r="B608" s="9" t="s">
        <v>22</v>
      </c>
      <c r="C608" s="12">
        <v>1.72</v>
      </c>
      <c r="D608" s="12">
        <v>1.36</v>
      </c>
      <c r="E608" s="12">
        <v>0.95</v>
      </c>
      <c r="F608" s="12">
        <v>0.98</v>
      </c>
      <c r="G608" s="12">
        <v>0.94</v>
      </c>
      <c r="H608" s="9">
        <v>2</v>
      </c>
      <c r="I608" s="10" t="s">
        <v>36</v>
      </c>
      <c r="J608" s="12">
        <v>0</v>
      </c>
      <c r="K608" t="e">
        <f>VLOOKUP(A608,MasterTutor!A:D,4,FALSE)</f>
        <v>#N/A</v>
      </c>
      <c r="L608" t="e">
        <f>VLOOKUP(A608,MasterTutor!A:D,3,FALSE)</f>
        <v>#N/A</v>
      </c>
      <c r="M608" t="e">
        <f>VLOOKUP(A608,MasterTutor!A:D,2,FALSE)</f>
        <v>#N/A</v>
      </c>
    </row>
    <row r="609" spans="1:13" x14ac:dyDescent="0.2">
      <c r="A609" s="9" t="s">
        <v>171</v>
      </c>
      <c r="B609" s="9" t="s">
        <v>14</v>
      </c>
      <c r="C609" s="12">
        <v>0.83929999999999905</v>
      </c>
      <c r="D609" s="12">
        <v>0.9869</v>
      </c>
      <c r="E609" s="12">
        <v>0.97580645161290303</v>
      </c>
      <c r="F609" s="12">
        <v>0.98876404494381998</v>
      </c>
      <c r="G609" s="12">
        <v>0.375</v>
      </c>
      <c r="H609" s="9">
        <v>12</v>
      </c>
      <c r="I609" s="10" t="s">
        <v>64</v>
      </c>
      <c r="J609" s="12">
        <v>0.25</v>
      </c>
      <c r="K609" t="str">
        <f>VLOOKUP(A609,MasterTutor!A:D,4,FALSE)</f>
        <v>Advanced</v>
      </c>
      <c r="L609" t="str">
        <f>VLOOKUP(A609,MasterTutor!A:D,3,FALSE)</f>
        <v>Professional</v>
      </c>
      <c r="M609" t="str">
        <f>VLOOKUP(A609,MasterTutor!A:D,2,FALSE)</f>
        <v>Kristin Haase-Alvey</v>
      </c>
    </row>
    <row r="610" spans="1:13" x14ac:dyDescent="0.2">
      <c r="A610" s="9" t="s">
        <v>171</v>
      </c>
      <c r="B610" s="9" t="s">
        <v>16</v>
      </c>
      <c r="C610" s="12">
        <v>0.96</v>
      </c>
      <c r="D610" s="12">
        <v>0.97</v>
      </c>
      <c r="E610" s="12">
        <v>0.99</v>
      </c>
      <c r="F610" s="12">
        <v>1</v>
      </c>
      <c r="G610" s="12">
        <v>0.09</v>
      </c>
      <c r="H610" s="9">
        <v>12</v>
      </c>
      <c r="I610" s="13">
        <v>45662</v>
      </c>
      <c r="J610" s="14">
        <v>0.2</v>
      </c>
      <c r="K610" t="str">
        <f>VLOOKUP(A610,MasterTutor!A:D,4,FALSE)</f>
        <v>Advanced</v>
      </c>
      <c r="L610" t="str">
        <f>VLOOKUP(A610,MasterTutor!A:D,3,FALSE)</f>
        <v>Professional</v>
      </c>
      <c r="M610" t="str">
        <f>VLOOKUP(A610,MasterTutor!A:D,2,FALSE)</f>
        <v>Kristin Haase-Alvey</v>
      </c>
    </row>
    <row r="611" spans="1:13" x14ac:dyDescent="0.2">
      <c r="A611" s="9" t="s">
        <v>171</v>
      </c>
      <c r="B611" s="9" t="s">
        <v>257</v>
      </c>
      <c r="C611" s="12">
        <v>0.79</v>
      </c>
      <c r="D611" s="12">
        <v>1.05</v>
      </c>
      <c r="E611" s="12">
        <v>0.98</v>
      </c>
      <c r="F611" s="12">
        <v>1</v>
      </c>
      <c r="G611" s="12">
        <v>0.84</v>
      </c>
      <c r="H611" s="9">
        <v>14</v>
      </c>
      <c r="I611" s="10">
        <v>0.42857142857142855</v>
      </c>
      <c r="J611" s="12">
        <f>3/7</f>
        <v>0.42857142857142855</v>
      </c>
      <c r="K611" t="str">
        <f>VLOOKUP(A611,MasterTutor!A:D,4,FALSE)</f>
        <v>Advanced</v>
      </c>
      <c r="L611" t="str">
        <f>VLOOKUP(A611,MasterTutor!A:D,3,FALSE)</f>
        <v>Professional</v>
      </c>
      <c r="M611" t="str">
        <f>VLOOKUP(A611,MasterTutor!A:D,2,FALSE)</f>
        <v>Kristin Haase-Alvey</v>
      </c>
    </row>
    <row r="612" spans="1:13" x14ac:dyDescent="0.2">
      <c r="A612" s="9" t="s">
        <v>171</v>
      </c>
      <c r="B612" s="9" t="s">
        <v>29</v>
      </c>
      <c r="C612" s="12">
        <v>0.8821</v>
      </c>
      <c r="D612" s="12">
        <v>0.94330000000000003</v>
      </c>
      <c r="E612" s="12">
        <v>1</v>
      </c>
      <c r="F612" s="12">
        <v>0.99009901</v>
      </c>
      <c r="G612" s="12">
        <v>0.75</v>
      </c>
      <c r="H612" s="9">
        <v>22</v>
      </c>
      <c r="I612" s="10">
        <v>0.7</v>
      </c>
      <c r="J612" s="12">
        <f>I612</f>
        <v>0.7</v>
      </c>
      <c r="K612" t="str">
        <f>VLOOKUP(A612,MasterTutor!A:D,4,FALSE)</f>
        <v>Advanced</v>
      </c>
      <c r="L612" t="str">
        <f>VLOOKUP(A612,MasterTutor!A:D,3,FALSE)</f>
        <v>Professional</v>
      </c>
      <c r="M612" t="str">
        <f>VLOOKUP(A612,MasterTutor!A:D,2,FALSE)</f>
        <v>Kristin Haase-Alvey</v>
      </c>
    </row>
    <row r="613" spans="1:13" x14ac:dyDescent="0.2">
      <c r="A613" s="9" t="s">
        <v>171</v>
      </c>
      <c r="B613" s="9" t="s">
        <v>20</v>
      </c>
      <c r="C613" s="12">
        <v>0.91</v>
      </c>
      <c r="D613" s="12">
        <v>1.02</v>
      </c>
      <c r="E613" s="12">
        <v>0.99</v>
      </c>
      <c r="F613" s="12">
        <v>1</v>
      </c>
      <c r="G613" s="12">
        <v>0.69</v>
      </c>
      <c r="H613" s="9">
        <v>7</v>
      </c>
      <c r="I613" s="10" t="s">
        <v>26</v>
      </c>
      <c r="J613" s="12">
        <v>0.5</v>
      </c>
      <c r="K613" t="str">
        <f>VLOOKUP(A613,MasterTutor!A:D,4,FALSE)</f>
        <v>Advanced</v>
      </c>
      <c r="L613" t="str">
        <f>VLOOKUP(A613,MasterTutor!A:D,3,FALSE)</f>
        <v>Professional</v>
      </c>
      <c r="M613" t="str">
        <f>VLOOKUP(A613,MasterTutor!A:D,2,FALSE)</f>
        <v>Kristin Haase-Alvey</v>
      </c>
    </row>
    <row r="614" spans="1:13" x14ac:dyDescent="0.2">
      <c r="A614" s="9" t="s">
        <v>171</v>
      </c>
      <c r="B614" s="9" t="s">
        <v>21</v>
      </c>
      <c r="C614" s="12">
        <v>0.94</v>
      </c>
      <c r="D614" s="12">
        <v>1.1000000000000001</v>
      </c>
      <c r="E614" s="12">
        <v>0.99</v>
      </c>
      <c r="F614" s="12">
        <v>1</v>
      </c>
      <c r="G614" s="12">
        <v>0.53</v>
      </c>
      <c r="H614" s="9">
        <v>7</v>
      </c>
      <c r="I614" s="10" t="s">
        <v>64</v>
      </c>
      <c r="J614" s="12">
        <v>0.25</v>
      </c>
      <c r="K614" t="str">
        <f>VLOOKUP(A614,MasterTutor!A:D,4,FALSE)</f>
        <v>Advanced</v>
      </c>
      <c r="L614" t="str">
        <f>VLOOKUP(A614,MasterTutor!A:D,3,FALSE)</f>
        <v>Professional</v>
      </c>
      <c r="M614" t="str">
        <f>VLOOKUP(A614,MasterTutor!A:D,2,FALSE)</f>
        <v>Kristin Haase-Alvey</v>
      </c>
    </row>
    <row r="615" spans="1:13" x14ac:dyDescent="0.2">
      <c r="A615" s="9" t="s">
        <v>171</v>
      </c>
      <c r="B615" s="9" t="s">
        <v>22</v>
      </c>
      <c r="C615" s="12">
        <v>0.9</v>
      </c>
      <c r="D615" s="12">
        <v>1.02</v>
      </c>
      <c r="E615" s="12">
        <v>0.99</v>
      </c>
      <c r="F615" s="12">
        <v>0.96</v>
      </c>
      <c r="G615" s="12">
        <v>0.67</v>
      </c>
      <c r="H615" s="9">
        <v>14</v>
      </c>
      <c r="I615" s="10" t="s">
        <v>172</v>
      </c>
      <c r="J615" s="12">
        <v>0.2</v>
      </c>
      <c r="K615" t="str">
        <f>VLOOKUP(A615,MasterTutor!A:D,4,FALSE)</f>
        <v>Advanced</v>
      </c>
      <c r="L615" t="str">
        <f>VLOOKUP(A615,MasterTutor!A:D,3,FALSE)</f>
        <v>Professional</v>
      </c>
      <c r="M615" t="str">
        <f>VLOOKUP(A615,MasterTutor!A:D,2,FALSE)</f>
        <v>Kristin Haase-Alvey</v>
      </c>
    </row>
    <row r="616" spans="1:13" x14ac:dyDescent="0.2">
      <c r="A616" s="9" t="s">
        <v>173</v>
      </c>
      <c r="B616" s="9" t="s">
        <v>14</v>
      </c>
      <c r="C616" s="12">
        <v>0.48959999999999998</v>
      </c>
      <c r="D616" s="12">
        <v>1.0390999999999999</v>
      </c>
      <c r="E616" s="12">
        <v>1</v>
      </c>
      <c r="F616" s="12">
        <v>0.88235294117647001</v>
      </c>
      <c r="G616" s="12">
        <v>1</v>
      </c>
      <c r="H616" s="9">
        <v>3</v>
      </c>
      <c r="I616" s="10" t="s">
        <v>36</v>
      </c>
      <c r="J616" s="12">
        <v>0</v>
      </c>
      <c r="K616" t="e">
        <f>VLOOKUP(A616,MasterTutor!A:D,4,FALSE)</f>
        <v>#N/A</v>
      </c>
      <c r="L616" t="e">
        <f>VLOOKUP(A616,MasterTutor!A:D,3,FALSE)</f>
        <v>#N/A</v>
      </c>
      <c r="M616" t="e">
        <f>VLOOKUP(A616,MasterTutor!A:D,2,FALSE)</f>
        <v>#N/A</v>
      </c>
    </row>
    <row r="617" spans="1:13" x14ac:dyDescent="0.2">
      <c r="A617" s="9" t="s">
        <v>173</v>
      </c>
      <c r="B617" s="9" t="s">
        <v>16</v>
      </c>
      <c r="C617" s="12">
        <v>0.49</v>
      </c>
      <c r="D617" s="12">
        <v>1.05</v>
      </c>
      <c r="E617" s="12">
        <v>1</v>
      </c>
      <c r="F617" s="12">
        <v>1</v>
      </c>
      <c r="G617" s="12">
        <v>1</v>
      </c>
      <c r="H617" s="9">
        <v>1</v>
      </c>
      <c r="I617" s="13"/>
      <c r="J617" s="9"/>
      <c r="K617" t="e">
        <f>VLOOKUP(A617,MasterTutor!A:D,4,FALSE)</f>
        <v>#N/A</v>
      </c>
      <c r="L617" t="e">
        <f>VLOOKUP(A617,MasterTutor!A:D,3,FALSE)</f>
        <v>#N/A</v>
      </c>
      <c r="M617" t="e">
        <f>VLOOKUP(A617,MasterTutor!A:D,2,FALSE)</f>
        <v>#N/A</v>
      </c>
    </row>
    <row r="618" spans="1:13" x14ac:dyDescent="0.2">
      <c r="A618" s="9" t="s">
        <v>173</v>
      </c>
      <c r="B618" s="9" t="s">
        <v>17</v>
      </c>
      <c r="C618" s="12">
        <v>0.98</v>
      </c>
      <c r="D618" s="12">
        <v>1.1299999999999999</v>
      </c>
      <c r="E618" s="12">
        <v>1</v>
      </c>
      <c r="F618" s="12">
        <v>0.97</v>
      </c>
      <c r="G618" s="12">
        <v>0.86</v>
      </c>
      <c r="H618" s="9">
        <v>2</v>
      </c>
      <c r="J618" s="9"/>
      <c r="K618" t="e">
        <f>VLOOKUP(A618,MasterTutor!A:D,4,FALSE)</f>
        <v>#N/A</v>
      </c>
      <c r="L618" t="e">
        <f>VLOOKUP(A618,MasterTutor!A:D,3,FALSE)</f>
        <v>#N/A</v>
      </c>
      <c r="M618" t="e">
        <f>VLOOKUP(A618,MasterTutor!A:D,2,FALSE)</f>
        <v>#N/A</v>
      </c>
    </row>
    <row r="619" spans="1:13" x14ac:dyDescent="0.2">
      <c r="A619" s="9" t="s">
        <v>173</v>
      </c>
      <c r="B619" s="9" t="s">
        <v>18</v>
      </c>
      <c r="C619" s="12">
        <v>0.75</v>
      </c>
      <c r="D619" s="12">
        <v>1.08</v>
      </c>
      <c r="E619" s="12">
        <v>1</v>
      </c>
      <c r="F619" s="12">
        <v>0.93</v>
      </c>
      <c r="G619" s="12">
        <v>0.8</v>
      </c>
      <c r="H619" s="9">
        <v>5</v>
      </c>
      <c r="I619" s="10">
        <v>1</v>
      </c>
      <c r="J619" s="12">
        <f>I619</f>
        <v>1</v>
      </c>
      <c r="K619" t="e">
        <f>VLOOKUP(A619,MasterTutor!A:D,4,FALSE)</f>
        <v>#N/A</v>
      </c>
      <c r="L619" t="e">
        <f>VLOOKUP(A619,MasterTutor!A:D,3,FALSE)</f>
        <v>#N/A</v>
      </c>
      <c r="M619" t="e">
        <f>VLOOKUP(A619,MasterTutor!A:D,2,FALSE)</f>
        <v>#N/A</v>
      </c>
    </row>
    <row r="620" spans="1:13" x14ac:dyDescent="0.2">
      <c r="A620" s="9" t="s">
        <v>173</v>
      </c>
      <c r="B620" s="9" t="s">
        <v>20</v>
      </c>
      <c r="C620" s="12">
        <v>0.99</v>
      </c>
      <c r="D620" s="12">
        <v>1.08</v>
      </c>
      <c r="E620" s="12">
        <v>1</v>
      </c>
      <c r="F620" s="12">
        <v>0.9</v>
      </c>
      <c r="G620" s="12">
        <v>0.78</v>
      </c>
      <c r="H620" s="9">
        <v>2</v>
      </c>
      <c r="J620" s="9"/>
      <c r="K620" t="e">
        <f>VLOOKUP(A620,MasterTutor!A:D,4,FALSE)</f>
        <v>#N/A</v>
      </c>
      <c r="L620" t="e">
        <f>VLOOKUP(A620,MasterTutor!A:D,3,FALSE)</f>
        <v>#N/A</v>
      </c>
      <c r="M620" t="e">
        <f>VLOOKUP(A620,MasterTutor!A:D,2,FALSE)</f>
        <v>#N/A</v>
      </c>
    </row>
    <row r="621" spans="1:13" x14ac:dyDescent="0.2">
      <c r="A621" s="9" t="s">
        <v>173</v>
      </c>
      <c r="B621" s="9" t="s">
        <v>21</v>
      </c>
      <c r="C621" s="12">
        <v>0.84</v>
      </c>
      <c r="D621" s="12">
        <v>1.1399999999999999</v>
      </c>
      <c r="E621" s="12">
        <v>1</v>
      </c>
      <c r="F621" s="12">
        <v>1</v>
      </c>
      <c r="G621" s="12">
        <v>0.86</v>
      </c>
      <c r="H621" s="9">
        <v>1</v>
      </c>
      <c r="I621" s="11"/>
      <c r="J621" s="9"/>
      <c r="K621" t="e">
        <f>VLOOKUP(A621,MasterTutor!A:D,4,FALSE)</f>
        <v>#N/A</v>
      </c>
      <c r="L621" t="e">
        <f>VLOOKUP(A621,MasterTutor!A:D,3,FALSE)</f>
        <v>#N/A</v>
      </c>
      <c r="M621" t="e">
        <f>VLOOKUP(A621,MasterTutor!A:D,2,FALSE)</f>
        <v>#N/A</v>
      </c>
    </row>
    <row r="622" spans="1:13" x14ac:dyDescent="0.2">
      <c r="A622" s="9" t="s">
        <v>173</v>
      </c>
      <c r="B622" s="9" t="s">
        <v>22</v>
      </c>
      <c r="C622" s="12">
        <v>0.65</v>
      </c>
      <c r="D622" s="12">
        <v>1.0900000000000001</v>
      </c>
      <c r="E622" s="12">
        <v>1</v>
      </c>
      <c r="F622" s="12">
        <v>1</v>
      </c>
      <c r="G622" s="12">
        <v>1</v>
      </c>
      <c r="H622" s="9">
        <v>3</v>
      </c>
      <c r="I622" s="10" t="s">
        <v>23</v>
      </c>
      <c r="J622" s="12">
        <v>1</v>
      </c>
      <c r="K622" t="e">
        <f>VLOOKUP(A622,MasterTutor!A:D,4,FALSE)</f>
        <v>#N/A</v>
      </c>
      <c r="L622" t="e">
        <f>VLOOKUP(A622,MasterTutor!A:D,3,FALSE)</f>
        <v>#N/A</v>
      </c>
      <c r="M622" t="e">
        <f>VLOOKUP(A622,MasterTutor!A:D,2,FALSE)</f>
        <v>#N/A</v>
      </c>
    </row>
    <row r="623" spans="1:13" x14ac:dyDescent="0.2">
      <c r="A623" s="9" t="s">
        <v>174</v>
      </c>
      <c r="B623" s="9" t="s">
        <v>14</v>
      </c>
      <c r="C623" s="12">
        <v>0.9708</v>
      </c>
      <c r="D623" s="12">
        <v>1.0229999999999999</v>
      </c>
      <c r="E623" s="12">
        <v>0.963963963963963</v>
      </c>
      <c r="F623" s="12">
        <v>0.97530864197530798</v>
      </c>
      <c r="G623" s="12">
        <v>0.72727272727272696</v>
      </c>
      <c r="H623" s="9">
        <v>11</v>
      </c>
      <c r="I623" s="10" t="s">
        <v>31</v>
      </c>
      <c r="J623" s="12">
        <v>0.6</v>
      </c>
      <c r="K623" t="str">
        <f>VLOOKUP(A623,MasterTutor!A:D,4,FALSE)</f>
        <v>Advanced</v>
      </c>
      <c r="L623" t="str">
        <f>VLOOKUP(A623,MasterTutor!A:D,3,FALSE)</f>
        <v>Professional</v>
      </c>
      <c r="M623" t="str">
        <f>VLOOKUP(A623,MasterTutor!A:D,2,FALSE)</f>
        <v>Annelies de Groot</v>
      </c>
    </row>
    <row r="624" spans="1:13" x14ac:dyDescent="0.2">
      <c r="A624" s="9" t="s">
        <v>174</v>
      </c>
      <c r="B624" s="9" t="s">
        <v>16</v>
      </c>
      <c r="C624" s="12">
        <v>0.91</v>
      </c>
      <c r="D624" s="12">
        <v>0.88</v>
      </c>
      <c r="E624" s="12">
        <v>0.94</v>
      </c>
      <c r="F624" s="12">
        <v>0.99</v>
      </c>
      <c r="G624" s="12">
        <v>0.35</v>
      </c>
      <c r="H624" s="9">
        <v>21</v>
      </c>
      <c r="I624" s="13">
        <v>45695</v>
      </c>
      <c r="J624" s="14">
        <v>0.28999999999999998</v>
      </c>
      <c r="K624" t="str">
        <f>VLOOKUP(A624,MasterTutor!A:D,4,FALSE)</f>
        <v>Advanced</v>
      </c>
      <c r="L624" t="str">
        <f>VLOOKUP(A624,MasterTutor!A:D,3,FALSE)</f>
        <v>Professional</v>
      </c>
      <c r="M624" t="str">
        <f>VLOOKUP(A624,MasterTutor!A:D,2,FALSE)</f>
        <v>Annelies de Groot</v>
      </c>
    </row>
    <row r="625" spans="1:13" x14ac:dyDescent="0.2">
      <c r="A625" s="9" t="s">
        <v>174</v>
      </c>
      <c r="B625" s="9" t="s">
        <v>257</v>
      </c>
      <c r="C625" s="12">
        <v>0.87</v>
      </c>
      <c r="D625" s="12">
        <v>0.82</v>
      </c>
      <c r="E625" s="12">
        <v>0.97</v>
      </c>
      <c r="F625" s="12">
        <v>0.97</v>
      </c>
      <c r="G625" s="12">
        <v>0.44</v>
      </c>
      <c r="H625" s="9">
        <v>19</v>
      </c>
      <c r="I625" s="10">
        <v>1</v>
      </c>
      <c r="J625" s="12">
        <v>1</v>
      </c>
      <c r="K625" t="str">
        <f>VLOOKUP(A625,MasterTutor!A:D,4,FALSE)</f>
        <v>Advanced</v>
      </c>
      <c r="L625" t="str">
        <f>VLOOKUP(A625,MasterTutor!A:D,3,FALSE)</f>
        <v>Professional</v>
      </c>
      <c r="M625" t="str">
        <f>VLOOKUP(A625,MasterTutor!A:D,2,FALSE)</f>
        <v>Annelies de Groot</v>
      </c>
    </row>
    <row r="626" spans="1:13" x14ac:dyDescent="0.2">
      <c r="A626" s="9" t="s">
        <v>174</v>
      </c>
      <c r="B626" s="9" t="s">
        <v>29</v>
      </c>
      <c r="C626" s="12">
        <v>0.8417</v>
      </c>
      <c r="D626" s="12">
        <v>0.82569999999999999</v>
      </c>
      <c r="E626" s="12">
        <v>0.98958333300000001</v>
      </c>
      <c r="F626" s="12">
        <v>0.97297297299999996</v>
      </c>
      <c r="G626" s="12">
        <v>0.61904761900000005</v>
      </c>
      <c r="H626" s="9">
        <v>19</v>
      </c>
      <c r="I626" s="10">
        <v>0.33333333333333331</v>
      </c>
      <c r="J626" s="12">
        <f>I626</f>
        <v>0.33333333333333331</v>
      </c>
      <c r="K626" t="str">
        <f>VLOOKUP(A626,MasterTutor!A:D,4,FALSE)</f>
        <v>Advanced</v>
      </c>
      <c r="L626" t="str">
        <f>VLOOKUP(A626,MasterTutor!A:D,3,FALSE)</f>
        <v>Professional</v>
      </c>
      <c r="M626" t="str">
        <f>VLOOKUP(A626,MasterTutor!A:D,2,FALSE)</f>
        <v>Annelies de Groot</v>
      </c>
    </row>
    <row r="627" spans="1:13" x14ac:dyDescent="0.2">
      <c r="A627" s="9" t="s">
        <v>174</v>
      </c>
      <c r="B627" s="9" t="s">
        <v>17</v>
      </c>
      <c r="C627" s="12">
        <v>0.61</v>
      </c>
      <c r="D627" s="12">
        <v>1.04</v>
      </c>
      <c r="E627" s="12">
        <v>0.94</v>
      </c>
      <c r="F627" s="12">
        <v>0.86</v>
      </c>
      <c r="G627" s="12">
        <v>0.83</v>
      </c>
      <c r="H627" s="9">
        <v>4</v>
      </c>
      <c r="I627" s="10" t="s">
        <v>35</v>
      </c>
      <c r="J627" s="12">
        <v>0.75</v>
      </c>
      <c r="K627" t="str">
        <f>VLOOKUP(A627,MasterTutor!A:D,4,FALSE)</f>
        <v>Advanced</v>
      </c>
      <c r="L627" t="str">
        <f>VLOOKUP(A627,MasterTutor!A:D,3,FALSE)</f>
        <v>Professional</v>
      </c>
      <c r="M627" t="str">
        <f>VLOOKUP(A627,MasterTutor!A:D,2,FALSE)</f>
        <v>Annelies de Groot</v>
      </c>
    </row>
    <row r="628" spans="1:13" x14ac:dyDescent="0.2">
      <c r="A628" s="9" t="s">
        <v>174</v>
      </c>
      <c r="B628" s="9" t="s">
        <v>18</v>
      </c>
      <c r="C628" s="12">
        <v>0.8</v>
      </c>
      <c r="D628" s="12">
        <v>1.03</v>
      </c>
      <c r="E628" s="12">
        <v>0.96</v>
      </c>
      <c r="F628" s="12">
        <v>1</v>
      </c>
      <c r="G628" s="12">
        <v>0.67</v>
      </c>
      <c r="H628" s="9">
        <v>6</v>
      </c>
      <c r="I628" s="10" t="s">
        <v>19</v>
      </c>
      <c r="J628" s="12">
        <v>0.67</v>
      </c>
      <c r="K628" t="str">
        <f>VLOOKUP(A628,MasterTutor!A:D,4,FALSE)</f>
        <v>Advanced</v>
      </c>
      <c r="L628" t="str">
        <f>VLOOKUP(A628,MasterTutor!A:D,3,FALSE)</f>
        <v>Professional</v>
      </c>
      <c r="M628" t="str">
        <f>VLOOKUP(A628,MasterTutor!A:D,2,FALSE)</f>
        <v>Annelies de Groot</v>
      </c>
    </row>
    <row r="629" spans="1:13" x14ac:dyDescent="0.2">
      <c r="A629" s="9" t="s">
        <v>174</v>
      </c>
      <c r="B629" s="9" t="s">
        <v>20</v>
      </c>
      <c r="C629" s="12">
        <v>1.18</v>
      </c>
      <c r="D629" s="12">
        <v>1.21</v>
      </c>
      <c r="E629" s="12">
        <v>0.97</v>
      </c>
      <c r="F629" s="12">
        <v>0.97</v>
      </c>
      <c r="G629" s="12">
        <v>0.64</v>
      </c>
      <c r="H629" s="9">
        <v>10</v>
      </c>
      <c r="I629" s="10" t="s">
        <v>26</v>
      </c>
      <c r="J629" s="12">
        <v>0.5</v>
      </c>
      <c r="K629" t="str">
        <f>VLOOKUP(A629,MasterTutor!A:D,4,FALSE)</f>
        <v>Advanced</v>
      </c>
      <c r="L629" t="str">
        <f>VLOOKUP(A629,MasterTutor!A:D,3,FALSE)</f>
        <v>Professional</v>
      </c>
      <c r="M629" t="str">
        <f>VLOOKUP(A629,MasterTutor!A:D,2,FALSE)</f>
        <v>Annelies de Groot</v>
      </c>
    </row>
    <row r="630" spans="1:13" x14ac:dyDescent="0.2">
      <c r="A630" s="9" t="s">
        <v>174</v>
      </c>
      <c r="B630" s="9" t="s">
        <v>21</v>
      </c>
      <c r="C630" s="12">
        <v>1.1299999999999999</v>
      </c>
      <c r="D630" s="12">
        <v>1.1000000000000001</v>
      </c>
      <c r="E630" s="12">
        <v>0.99</v>
      </c>
      <c r="F630" s="12">
        <v>0.88</v>
      </c>
      <c r="G630" s="12">
        <v>0.78</v>
      </c>
      <c r="H630" s="9">
        <v>5</v>
      </c>
      <c r="I630" s="10" t="s">
        <v>23</v>
      </c>
      <c r="J630" s="12">
        <v>1</v>
      </c>
      <c r="K630" t="str">
        <f>VLOOKUP(A630,MasterTutor!A:D,4,FALSE)</f>
        <v>Advanced</v>
      </c>
      <c r="L630" t="str">
        <f>VLOOKUP(A630,MasterTutor!A:D,3,FALSE)</f>
        <v>Professional</v>
      </c>
      <c r="M630" t="str">
        <f>VLOOKUP(A630,MasterTutor!A:D,2,FALSE)</f>
        <v>Annelies de Groot</v>
      </c>
    </row>
    <row r="631" spans="1:13" x14ac:dyDescent="0.2">
      <c r="A631" s="9" t="s">
        <v>174</v>
      </c>
      <c r="B631" s="9" t="s">
        <v>22</v>
      </c>
      <c r="C631" s="12">
        <v>0.73</v>
      </c>
      <c r="D631" s="12">
        <v>0.96</v>
      </c>
      <c r="E631" s="12">
        <v>0.95</v>
      </c>
      <c r="F631" s="12">
        <v>0.93</v>
      </c>
      <c r="G631" s="12">
        <v>0.75</v>
      </c>
      <c r="H631" s="9">
        <v>7</v>
      </c>
      <c r="I631" s="10" t="s">
        <v>45</v>
      </c>
      <c r="J631" s="12">
        <v>0</v>
      </c>
      <c r="K631" t="str">
        <f>VLOOKUP(A631,MasterTutor!A:D,4,FALSE)</f>
        <v>Advanced</v>
      </c>
      <c r="L631" t="str">
        <f>VLOOKUP(A631,MasterTutor!A:D,3,FALSE)</f>
        <v>Professional</v>
      </c>
      <c r="M631" t="str">
        <f>VLOOKUP(A631,MasterTutor!A:D,2,FALSE)</f>
        <v>Annelies de Groot</v>
      </c>
    </row>
    <row r="632" spans="1:13" x14ac:dyDescent="0.2">
      <c r="A632" s="9" t="s">
        <v>175</v>
      </c>
      <c r="B632" s="9" t="s">
        <v>14</v>
      </c>
      <c r="C632" s="12">
        <v>0.83330000000000004</v>
      </c>
      <c r="D632" s="12">
        <v>0.89059999999999995</v>
      </c>
      <c r="E632" s="12">
        <v>0.96969696969696895</v>
      </c>
      <c r="F632" s="12">
        <v>0.67857142857142805</v>
      </c>
      <c r="G632" s="12">
        <v>0</v>
      </c>
      <c r="H632" s="9">
        <v>3</v>
      </c>
      <c r="I632" s="10" t="s">
        <v>23</v>
      </c>
      <c r="J632" s="12">
        <v>1</v>
      </c>
      <c r="K632" t="str">
        <f>VLOOKUP(A632,MasterTutor!A:D,4,FALSE)</f>
        <v>Distinguished</v>
      </c>
      <c r="L632" t="str">
        <f>VLOOKUP(A632,MasterTutor!A:D,3,FALSE)</f>
        <v>Adjunct</v>
      </c>
      <c r="M632" t="str">
        <f>VLOOKUP(A632,MasterTutor!A:D,2,FALSE)</f>
        <v>Ela Cross</v>
      </c>
    </row>
    <row r="633" spans="1:13" x14ac:dyDescent="0.2">
      <c r="A633" s="9" t="s">
        <v>175</v>
      </c>
      <c r="B633" s="9" t="s">
        <v>16</v>
      </c>
      <c r="C633" s="12">
        <v>0.78</v>
      </c>
      <c r="D633" s="12">
        <v>0.98</v>
      </c>
      <c r="E633" s="12">
        <v>1</v>
      </c>
      <c r="F633" s="12">
        <v>0.63</v>
      </c>
      <c r="G633" s="12">
        <v>0.78</v>
      </c>
      <c r="H633" s="9">
        <v>1</v>
      </c>
      <c r="I633" s="13"/>
      <c r="J633" s="9"/>
      <c r="K633" t="str">
        <f>VLOOKUP(A633,MasterTutor!A:D,4,FALSE)</f>
        <v>Distinguished</v>
      </c>
      <c r="L633" t="str">
        <f>VLOOKUP(A633,MasterTutor!A:D,3,FALSE)</f>
        <v>Adjunct</v>
      </c>
      <c r="M633" t="str">
        <f>VLOOKUP(A633,MasterTutor!A:D,2,FALSE)</f>
        <v>Ela Cross</v>
      </c>
    </row>
    <row r="634" spans="1:13" x14ac:dyDescent="0.2">
      <c r="A634" s="9" t="s">
        <v>175</v>
      </c>
      <c r="B634" s="9" t="s">
        <v>257</v>
      </c>
      <c r="C634" s="12">
        <v>0.49</v>
      </c>
      <c r="D634" s="12">
        <v>1.01</v>
      </c>
      <c r="E634" s="12">
        <v>1</v>
      </c>
      <c r="F634" s="12">
        <v>0.93</v>
      </c>
      <c r="G634" s="12">
        <v>0.8</v>
      </c>
      <c r="H634" s="9">
        <v>6</v>
      </c>
      <c r="I634" s="10"/>
      <c r="J634" s="12"/>
      <c r="K634" t="str">
        <f>VLOOKUP(A634,MasterTutor!A:D,4,FALSE)</f>
        <v>Distinguished</v>
      </c>
      <c r="L634" t="str">
        <f>VLOOKUP(A634,MasterTutor!A:D,3,FALSE)</f>
        <v>Adjunct</v>
      </c>
      <c r="M634" t="str">
        <f>VLOOKUP(A634,MasterTutor!A:D,2,FALSE)</f>
        <v>Ela Cross</v>
      </c>
    </row>
    <row r="635" spans="1:13" x14ac:dyDescent="0.2">
      <c r="A635" s="9" t="s">
        <v>175</v>
      </c>
      <c r="B635" s="9" t="s">
        <v>29</v>
      </c>
      <c r="C635" s="12">
        <v>0.84379999999999999</v>
      </c>
      <c r="D635" s="12">
        <v>1.0547</v>
      </c>
      <c r="E635" s="12">
        <v>1</v>
      </c>
      <c r="F635" s="12">
        <v>0.96</v>
      </c>
      <c r="G635" s="12">
        <v>0.14285714299999999</v>
      </c>
      <c r="H635" s="9">
        <v>4</v>
      </c>
      <c r="I635" s="10" t="s">
        <v>148</v>
      </c>
      <c r="J635" s="12">
        <v>0</v>
      </c>
      <c r="K635" t="str">
        <f>VLOOKUP(A635,MasterTutor!A:D,4,FALSE)</f>
        <v>Distinguished</v>
      </c>
      <c r="L635" t="str">
        <f>VLOOKUP(A635,MasterTutor!A:D,3,FALSE)</f>
        <v>Adjunct</v>
      </c>
      <c r="M635" t="str">
        <f>VLOOKUP(A635,MasterTutor!A:D,2,FALSE)</f>
        <v>Ela Cross</v>
      </c>
    </row>
    <row r="636" spans="1:13" x14ac:dyDescent="0.2">
      <c r="A636" s="9" t="s">
        <v>175</v>
      </c>
      <c r="B636" s="9" t="s">
        <v>17</v>
      </c>
      <c r="C636" s="12">
        <v>0.75</v>
      </c>
      <c r="D636" s="12">
        <v>1</v>
      </c>
      <c r="E636" s="12">
        <v>1</v>
      </c>
      <c r="F636" s="12">
        <v>0.81</v>
      </c>
      <c r="G636" s="12">
        <v>0.5</v>
      </c>
      <c r="H636" s="9">
        <v>1</v>
      </c>
      <c r="J636" s="9"/>
      <c r="K636" t="str">
        <f>VLOOKUP(A636,MasterTutor!A:D,4,FALSE)</f>
        <v>Distinguished</v>
      </c>
      <c r="L636" t="str">
        <f>VLOOKUP(A636,MasterTutor!A:D,3,FALSE)</f>
        <v>Adjunct</v>
      </c>
      <c r="M636" t="str">
        <f>VLOOKUP(A636,MasterTutor!A:D,2,FALSE)</f>
        <v>Ela Cross</v>
      </c>
    </row>
    <row r="637" spans="1:13" x14ac:dyDescent="0.2">
      <c r="A637" s="9" t="s">
        <v>175</v>
      </c>
      <c r="B637" s="9" t="s">
        <v>18</v>
      </c>
      <c r="C637" s="12">
        <v>0.38</v>
      </c>
      <c r="D637" s="12">
        <v>1.1000000000000001</v>
      </c>
      <c r="E637" s="12">
        <v>1</v>
      </c>
      <c r="F637" s="12">
        <v>0.89</v>
      </c>
      <c r="G637" s="12">
        <v>0.5</v>
      </c>
      <c r="H637" s="9">
        <v>3</v>
      </c>
      <c r="J637" s="9"/>
      <c r="K637" t="str">
        <f>VLOOKUP(A637,MasterTutor!A:D,4,FALSE)</f>
        <v>Distinguished</v>
      </c>
      <c r="L637" t="str">
        <f>VLOOKUP(A637,MasterTutor!A:D,3,FALSE)</f>
        <v>Adjunct</v>
      </c>
      <c r="M637" t="str">
        <f>VLOOKUP(A637,MasterTutor!A:D,2,FALSE)</f>
        <v>Ela Cross</v>
      </c>
    </row>
    <row r="638" spans="1:13" x14ac:dyDescent="0.2">
      <c r="A638" s="9" t="s">
        <v>175</v>
      </c>
      <c r="B638" s="9" t="s">
        <v>20</v>
      </c>
      <c r="C638" s="12">
        <v>0.5</v>
      </c>
      <c r="D638" s="12">
        <v>1.03</v>
      </c>
      <c r="E638" s="12">
        <v>1</v>
      </c>
      <c r="F638" s="12">
        <v>1</v>
      </c>
      <c r="G638" s="12">
        <v>0.5</v>
      </c>
      <c r="H638" s="9">
        <v>3</v>
      </c>
      <c r="I638" s="10">
        <v>1</v>
      </c>
      <c r="J638" s="12">
        <f>I638</f>
        <v>1</v>
      </c>
      <c r="K638" t="str">
        <f>VLOOKUP(A638,MasterTutor!A:D,4,FALSE)</f>
        <v>Distinguished</v>
      </c>
      <c r="L638" t="str">
        <f>VLOOKUP(A638,MasterTutor!A:D,3,FALSE)</f>
        <v>Adjunct</v>
      </c>
      <c r="M638" t="str">
        <f>VLOOKUP(A638,MasterTutor!A:D,2,FALSE)</f>
        <v>Ela Cross</v>
      </c>
    </row>
    <row r="639" spans="1:13" x14ac:dyDescent="0.2">
      <c r="A639" s="9" t="s">
        <v>175</v>
      </c>
      <c r="B639" s="9" t="s">
        <v>21</v>
      </c>
      <c r="C639" s="12">
        <v>0.66</v>
      </c>
      <c r="D639" s="12">
        <v>0.97</v>
      </c>
      <c r="E639" s="12">
        <v>1</v>
      </c>
      <c r="F639" s="12">
        <v>0.8</v>
      </c>
      <c r="G639" s="12">
        <v>1</v>
      </c>
      <c r="H639" s="9">
        <v>0</v>
      </c>
      <c r="I639" s="10" t="s">
        <v>27</v>
      </c>
      <c r="J639" s="12">
        <v>0.33</v>
      </c>
      <c r="K639" t="str">
        <f>VLOOKUP(A639,MasterTutor!A:D,4,FALSE)</f>
        <v>Distinguished</v>
      </c>
      <c r="L639" t="str">
        <f>VLOOKUP(A639,MasterTutor!A:D,3,FALSE)</f>
        <v>Adjunct</v>
      </c>
      <c r="M639" t="str">
        <f>VLOOKUP(A639,MasterTutor!A:D,2,FALSE)</f>
        <v>Ela Cross</v>
      </c>
    </row>
    <row r="640" spans="1:13" x14ac:dyDescent="0.2">
      <c r="A640" s="9" t="s">
        <v>175</v>
      </c>
      <c r="B640" s="9" t="s">
        <v>22</v>
      </c>
      <c r="C640" s="12">
        <v>0.79</v>
      </c>
      <c r="D640" s="12">
        <v>1.05</v>
      </c>
      <c r="E640" s="12">
        <v>1</v>
      </c>
      <c r="F640" s="12">
        <v>0.97</v>
      </c>
      <c r="G640" s="12">
        <v>0.67</v>
      </c>
      <c r="H640" s="9">
        <v>1</v>
      </c>
      <c r="I640" s="11"/>
      <c r="J640" s="9"/>
      <c r="K640" t="str">
        <f>VLOOKUP(A640,MasterTutor!A:D,4,FALSE)</f>
        <v>Distinguished</v>
      </c>
      <c r="L640" t="str">
        <f>VLOOKUP(A640,MasterTutor!A:D,3,FALSE)</f>
        <v>Adjunct</v>
      </c>
      <c r="M640" t="str">
        <f>VLOOKUP(A640,MasterTutor!A:D,2,FALSE)</f>
        <v>Ela Cross</v>
      </c>
    </row>
    <row r="641" spans="1:13" x14ac:dyDescent="0.2">
      <c r="A641" s="9" t="s">
        <v>176</v>
      </c>
      <c r="B641" s="9" t="s">
        <v>17</v>
      </c>
      <c r="C641" s="12">
        <v>0.15</v>
      </c>
      <c r="D641" s="12">
        <v>0.82</v>
      </c>
      <c r="E641" s="12">
        <v>1</v>
      </c>
      <c r="F641" s="12">
        <v>1</v>
      </c>
      <c r="G641" s="12">
        <v>1</v>
      </c>
      <c r="H641" s="9" t="e">
        <v>#N/A</v>
      </c>
      <c r="I641" s="10">
        <v>1</v>
      </c>
      <c r="J641" s="12">
        <f>I641</f>
        <v>1</v>
      </c>
      <c r="K641" t="e">
        <f>VLOOKUP(A641,MasterTutor!A:D,4,FALSE)</f>
        <v>#N/A</v>
      </c>
      <c r="L641" t="e">
        <f>VLOOKUP(A641,MasterTutor!A:D,3,FALSE)</f>
        <v>#N/A</v>
      </c>
      <c r="M641" t="e">
        <f>VLOOKUP(A641,MasterTutor!A:D,2,FALSE)</f>
        <v>#N/A</v>
      </c>
    </row>
    <row r="642" spans="1:13" x14ac:dyDescent="0.2">
      <c r="A642" s="9" t="s">
        <v>176</v>
      </c>
      <c r="B642" s="9" t="s">
        <v>18</v>
      </c>
      <c r="C642" s="12">
        <v>0.19</v>
      </c>
      <c r="D642" s="12">
        <v>0.95</v>
      </c>
      <c r="E642" s="12">
        <v>1</v>
      </c>
      <c r="F642" s="12">
        <v>0.86</v>
      </c>
      <c r="G642" s="12">
        <v>1</v>
      </c>
      <c r="H642" s="9" t="e">
        <v>#N/A</v>
      </c>
      <c r="J642" s="9"/>
      <c r="K642" t="e">
        <f>VLOOKUP(A642,MasterTutor!A:D,4,FALSE)</f>
        <v>#N/A</v>
      </c>
      <c r="L642" t="e">
        <f>VLOOKUP(A642,MasterTutor!A:D,3,FALSE)</f>
        <v>#N/A</v>
      </c>
      <c r="M642" t="e">
        <f>VLOOKUP(A642,MasterTutor!A:D,2,FALSE)</f>
        <v>#N/A</v>
      </c>
    </row>
    <row r="643" spans="1:13" x14ac:dyDescent="0.2">
      <c r="A643" s="9" t="s">
        <v>176</v>
      </c>
      <c r="B643" s="9" t="s">
        <v>20</v>
      </c>
      <c r="C643" s="12">
        <v>0.28999999999999998</v>
      </c>
      <c r="D643" s="12">
        <v>0.92</v>
      </c>
      <c r="E643" s="12">
        <v>1</v>
      </c>
      <c r="F643" s="12">
        <v>0.82</v>
      </c>
      <c r="G643" s="12">
        <v>0.86</v>
      </c>
      <c r="H643" s="9">
        <v>2</v>
      </c>
      <c r="I643" s="10">
        <v>1</v>
      </c>
      <c r="J643" s="12">
        <f>I643</f>
        <v>1</v>
      </c>
      <c r="K643" t="e">
        <f>VLOOKUP(A643,MasterTutor!A:D,4,FALSE)</f>
        <v>#N/A</v>
      </c>
      <c r="L643" t="e">
        <f>VLOOKUP(A643,MasterTutor!A:D,3,FALSE)</f>
        <v>#N/A</v>
      </c>
      <c r="M643" t="e">
        <f>VLOOKUP(A643,MasterTutor!A:D,2,FALSE)</f>
        <v>#N/A</v>
      </c>
    </row>
    <row r="644" spans="1:13" x14ac:dyDescent="0.2">
      <c r="A644" s="9" t="s">
        <v>176</v>
      </c>
      <c r="B644" s="9" t="s">
        <v>21</v>
      </c>
      <c r="C644" s="12">
        <v>0.73</v>
      </c>
      <c r="D644" s="12">
        <v>1.1299999999999999</v>
      </c>
      <c r="E644" s="12">
        <v>0.94</v>
      </c>
      <c r="F644" s="12">
        <v>1</v>
      </c>
      <c r="G644" s="12">
        <v>1</v>
      </c>
      <c r="H644" s="9">
        <v>0</v>
      </c>
      <c r="I644" s="11"/>
      <c r="J644" s="9"/>
      <c r="K644" t="e">
        <f>VLOOKUP(A644,MasterTutor!A:D,4,FALSE)</f>
        <v>#N/A</v>
      </c>
      <c r="L644" t="e">
        <f>VLOOKUP(A644,MasterTutor!A:D,3,FALSE)</f>
        <v>#N/A</v>
      </c>
      <c r="M644" t="e">
        <f>VLOOKUP(A644,MasterTutor!A:D,2,FALSE)</f>
        <v>#N/A</v>
      </c>
    </row>
    <row r="645" spans="1:13" x14ac:dyDescent="0.2">
      <c r="A645" s="9" t="s">
        <v>176</v>
      </c>
      <c r="B645" s="9" t="s">
        <v>22</v>
      </c>
      <c r="C645" s="12">
        <v>0.71</v>
      </c>
      <c r="D645" s="12">
        <v>1.05</v>
      </c>
      <c r="E645" s="12">
        <v>1</v>
      </c>
      <c r="F645" s="12">
        <v>0.78</v>
      </c>
      <c r="G645" s="12">
        <v>1</v>
      </c>
      <c r="H645" s="9">
        <v>0</v>
      </c>
      <c r="I645" s="10" t="s">
        <v>39</v>
      </c>
      <c r="J645" s="12">
        <v>0.66</v>
      </c>
      <c r="K645" t="e">
        <f>VLOOKUP(A645,MasterTutor!A:D,4,FALSE)</f>
        <v>#N/A</v>
      </c>
      <c r="L645" t="e">
        <f>VLOOKUP(A645,MasterTutor!A:D,3,FALSE)</f>
        <v>#N/A</v>
      </c>
      <c r="M645" t="e">
        <f>VLOOKUP(A645,MasterTutor!A:D,2,FALSE)</f>
        <v>#N/A</v>
      </c>
    </row>
    <row r="646" spans="1:13" x14ac:dyDescent="0.2">
      <c r="A646" s="9" t="s">
        <v>177</v>
      </c>
      <c r="B646" s="9" t="s">
        <v>14</v>
      </c>
      <c r="C646" s="12">
        <v>1.5417000000000001</v>
      </c>
      <c r="D646" s="12">
        <v>1.2927999999999999</v>
      </c>
      <c r="E646" s="12">
        <v>1</v>
      </c>
      <c r="F646" s="12">
        <v>0.96330275229357698</v>
      </c>
      <c r="G646" s="12">
        <v>0.34482758620689602</v>
      </c>
      <c r="H646" s="9">
        <v>14</v>
      </c>
      <c r="I646" s="10" t="s">
        <v>178</v>
      </c>
      <c r="J646" s="12">
        <v>0.39</v>
      </c>
      <c r="K646" t="str">
        <f>VLOOKUP(A646,MasterTutor!A:D,4,FALSE)</f>
        <v>Advanced</v>
      </c>
      <c r="L646" t="str">
        <f>VLOOKUP(A646,MasterTutor!A:D,3,FALSE)</f>
        <v>Professional</v>
      </c>
      <c r="M646" t="str">
        <f>VLOOKUP(A646,MasterTutor!A:D,2,FALSE)</f>
        <v>Geoff St. Marie</v>
      </c>
    </row>
    <row r="647" spans="1:13" x14ac:dyDescent="0.2">
      <c r="A647" s="9" t="s">
        <v>177</v>
      </c>
      <c r="B647" s="9" t="s">
        <v>14</v>
      </c>
      <c r="C647" s="12">
        <v>1.5417000000000001</v>
      </c>
      <c r="D647" s="12">
        <v>1.2927999999999999</v>
      </c>
      <c r="E647" s="12">
        <v>1</v>
      </c>
      <c r="F647" s="12">
        <v>0.96330275229357698</v>
      </c>
      <c r="G647" s="12">
        <v>0.34482758620689602</v>
      </c>
      <c r="H647" s="9">
        <v>14</v>
      </c>
      <c r="I647" s="10" t="s">
        <v>178</v>
      </c>
      <c r="J647" s="1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9" t="s">
        <v>177</v>
      </c>
      <c r="B648" s="9" t="s">
        <v>16</v>
      </c>
      <c r="C648" s="12">
        <v>1.42</v>
      </c>
      <c r="D648" s="12">
        <v>1.22</v>
      </c>
      <c r="E648" s="12">
        <v>0.99</v>
      </c>
      <c r="F648" s="12">
        <v>0.96</v>
      </c>
      <c r="G648" s="12">
        <v>0.85</v>
      </c>
      <c r="H648" s="9">
        <v>7</v>
      </c>
      <c r="I648" s="13">
        <v>45668</v>
      </c>
      <c r="J648" s="14">
        <v>0.09</v>
      </c>
      <c r="K648" t="str">
        <f>VLOOKUP(A648,MasterTutor!A:D,4,FALSE)</f>
        <v>Advanced</v>
      </c>
      <c r="L648" t="str">
        <f>VLOOKUP(A648,MasterTutor!A:D,3,FALSE)</f>
        <v>Professional</v>
      </c>
      <c r="M648" t="str">
        <f>VLOOKUP(A648,MasterTutor!A:D,2,FALSE)</f>
        <v>Geoff St. Marie</v>
      </c>
    </row>
    <row r="649" spans="1:13" x14ac:dyDescent="0.2">
      <c r="A649" s="9" t="s">
        <v>177</v>
      </c>
      <c r="B649" s="9" t="s">
        <v>257</v>
      </c>
      <c r="C649" s="12">
        <v>1.28</v>
      </c>
      <c r="D649" s="12">
        <v>1.1499999999999999</v>
      </c>
      <c r="E649" s="12">
        <v>0.99</v>
      </c>
      <c r="F649" s="12">
        <v>0.98</v>
      </c>
      <c r="G649" s="12">
        <v>0.66</v>
      </c>
      <c r="H649" s="9">
        <v>18</v>
      </c>
      <c r="I649" s="10">
        <v>0.5</v>
      </c>
      <c r="J649" s="12">
        <v>0.5</v>
      </c>
      <c r="K649" t="str">
        <f>VLOOKUP(A649,MasterTutor!A:D,4,FALSE)</f>
        <v>Advanced</v>
      </c>
      <c r="L649" t="str">
        <f>VLOOKUP(A649,MasterTutor!A:D,3,FALSE)</f>
        <v>Professional</v>
      </c>
      <c r="M649" t="str">
        <f>VLOOKUP(A649,MasterTutor!A:D,2,FALSE)</f>
        <v>Geoff St. Marie</v>
      </c>
    </row>
    <row r="650" spans="1:13" x14ac:dyDescent="0.2">
      <c r="A650" s="9" t="s">
        <v>177</v>
      </c>
      <c r="B650" s="9" t="s">
        <v>29</v>
      </c>
      <c r="C650" s="12">
        <v>1.3458000000000001</v>
      </c>
      <c r="D650" s="12">
        <v>1.25</v>
      </c>
      <c r="E650" s="12">
        <v>0.98064516099999999</v>
      </c>
      <c r="F650" s="12">
        <v>0.99029126199999995</v>
      </c>
      <c r="G650" s="12">
        <v>0.89655172400000005</v>
      </c>
      <c r="H650" s="9">
        <v>23</v>
      </c>
      <c r="I650" s="10">
        <v>0.14285714285714285</v>
      </c>
      <c r="J650" s="12">
        <f>I650</f>
        <v>0.14285714285714285</v>
      </c>
      <c r="K650" t="str">
        <f>VLOOKUP(A650,MasterTutor!A:D,4,FALSE)</f>
        <v>Advanced</v>
      </c>
      <c r="L650" t="str">
        <f>VLOOKUP(A650,MasterTutor!A:D,3,FALSE)</f>
        <v>Professional</v>
      </c>
      <c r="M650" t="str">
        <f>VLOOKUP(A650,MasterTutor!A:D,2,FALSE)</f>
        <v>Geoff St. Marie</v>
      </c>
    </row>
    <row r="651" spans="1:13" x14ac:dyDescent="0.2">
      <c r="A651" s="9" t="s">
        <v>177</v>
      </c>
      <c r="B651" s="9" t="s">
        <v>17</v>
      </c>
      <c r="C651" s="12">
        <v>0.66</v>
      </c>
      <c r="D651" s="12">
        <v>1.29</v>
      </c>
      <c r="E651" s="12">
        <v>0.97</v>
      </c>
      <c r="F651" s="12">
        <v>0.84</v>
      </c>
      <c r="G651" s="12">
        <v>1</v>
      </c>
      <c r="H651" s="9">
        <v>1</v>
      </c>
      <c r="I651" s="10" t="s">
        <v>26</v>
      </c>
      <c r="J651" s="12">
        <v>0.5</v>
      </c>
      <c r="K651" t="str">
        <f>VLOOKUP(A651,MasterTutor!A:D,4,FALSE)</f>
        <v>Advanced</v>
      </c>
      <c r="L651" t="str">
        <f>VLOOKUP(A651,MasterTutor!A:D,3,FALSE)</f>
        <v>Professional</v>
      </c>
      <c r="M651" t="str">
        <f>VLOOKUP(A651,MasterTutor!A:D,2,FALSE)</f>
        <v>Geoff St. Marie</v>
      </c>
    </row>
    <row r="652" spans="1:13" x14ac:dyDescent="0.2">
      <c r="A652" s="9" t="s">
        <v>177</v>
      </c>
      <c r="B652" s="9" t="s">
        <v>18</v>
      </c>
      <c r="C652" s="12">
        <v>0.38</v>
      </c>
      <c r="D652" s="12">
        <v>1.71</v>
      </c>
      <c r="E652" s="12">
        <v>1</v>
      </c>
      <c r="F652" s="12">
        <v>0.88</v>
      </c>
      <c r="G652" s="12">
        <v>0.75</v>
      </c>
      <c r="H652" s="9">
        <v>4</v>
      </c>
      <c r="I652" s="10" t="s">
        <v>115</v>
      </c>
      <c r="J652" s="12">
        <v>0.4</v>
      </c>
      <c r="K652" t="str">
        <f>VLOOKUP(A652,MasterTutor!A:D,4,FALSE)</f>
        <v>Advanced</v>
      </c>
      <c r="L652" t="str">
        <f>VLOOKUP(A652,MasterTutor!A:D,3,FALSE)</f>
        <v>Professional</v>
      </c>
      <c r="M652" t="str">
        <f>VLOOKUP(A652,MasterTutor!A:D,2,FALSE)</f>
        <v>Geoff St. Marie</v>
      </c>
    </row>
    <row r="653" spans="1:13" x14ac:dyDescent="0.2">
      <c r="A653" s="9" t="s">
        <v>177</v>
      </c>
      <c r="B653" s="9" t="s">
        <v>20</v>
      </c>
      <c r="C653" s="12">
        <v>0.37</v>
      </c>
      <c r="D653" s="12">
        <v>1.07</v>
      </c>
      <c r="E653" s="12">
        <v>1</v>
      </c>
      <c r="F653" s="12">
        <v>1</v>
      </c>
      <c r="G653" s="12">
        <v>0.52</v>
      </c>
      <c r="H653" s="9">
        <v>2</v>
      </c>
      <c r="I653" s="10" t="s">
        <v>179</v>
      </c>
      <c r="J653" s="12">
        <v>0.25</v>
      </c>
      <c r="K653" t="str">
        <f>VLOOKUP(A653,MasterTutor!A:D,4,FALSE)</f>
        <v>Advanced</v>
      </c>
      <c r="L653" t="str">
        <f>VLOOKUP(A653,MasterTutor!A:D,3,FALSE)</f>
        <v>Professional</v>
      </c>
      <c r="M653" t="str">
        <f>VLOOKUP(A653,MasterTutor!A:D,2,FALSE)</f>
        <v>Geoff St. Marie</v>
      </c>
    </row>
    <row r="654" spans="1:13" x14ac:dyDescent="0.2">
      <c r="A654" s="9" t="s">
        <v>177</v>
      </c>
      <c r="B654" s="9" t="s">
        <v>21</v>
      </c>
      <c r="C654" s="12">
        <v>1.04</v>
      </c>
      <c r="D654" s="12">
        <v>1.41</v>
      </c>
      <c r="E654" s="12">
        <v>1</v>
      </c>
      <c r="F654" s="12">
        <v>0.97</v>
      </c>
      <c r="G654" s="12">
        <v>0.4</v>
      </c>
      <c r="H654" s="9">
        <v>1</v>
      </c>
      <c r="I654" s="10" t="s">
        <v>180</v>
      </c>
      <c r="J654" s="12">
        <v>0.42</v>
      </c>
      <c r="K654" t="str">
        <f>VLOOKUP(A654,MasterTutor!A:D,4,FALSE)</f>
        <v>Advanced</v>
      </c>
      <c r="L654" t="str">
        <f>VLOOKUP(A654,MasterTutor!A:D,3,FALSE)</f>
        <v>Professional</v>
      </c>
      <c r="M654" t="str">
        <f>VLOOKUP(A654,MasterTutor!A:D,2,FALSE)</f>
        <v>Geoff St. Marie</v>
      </c>
    </row>
    <row r="655" spans="1:13" x14ac:dyDescent="0.2">
      <c r="A655" s="9" t="s">
        <v>177</v>
      </c>
      <c r="B655" s="9" t="s">
        <v>22</v>
      </c>
      <c r="C655" s="12">
        <v>1.29</v>
      </c>
      <c r="D655" s="12">
        <v>1.31</v>
      </c>
      <c r="E655" s="12">
        <v>1</v>
      </c>
      <c r="F655" s="12">
        <v>0.99</v>
      </c>
      <c r="G655" s="12">
        <v>0.28999999999999998</v>
      </c>
      <c r="H655" s="9">
        <v>3</v>
      </c>
      <c r="I655" s="10" t="s">
        <v>181</v>
      </c>
      <c r="J655" s="12">
        <v>0.25</v>
      </c>
      <c r="K655" t="str">
        <f>VLOOKUP(A655,MasterTutor!A:D,4,FALSE)</f>
        <v>Advanced</v>
      </c>
      <c r="L655" t="str">
        <f>VLOOKUP(A655,MasterTutor!A:D,3,FALSE)</f>
        <v>Professional</v>
      </c>
      <c r="M655" t="str">
        <f>VLOOKUP(A655,MasterTutor!A:D,2,FALSE)</f>
        <v>Geoff St. Marie</v>
      </c>
    </row>
    <row r="656" spans="1:13" x14ac:dyDescent="0.2">
      <c r="A656" s="9" t="s">
        <v>182</v>
      </c>
      <c r="B656" s="9" t="s">
        <v>14</v>
      </c>
      <c r="C656" s="12">
        <v>1.0207999999999999</v>
      </c>
      <c r="D656" s="12">
        <v>1.1289</v>
      </c>
      <c r="E656" s="12">
        <v>1</v>
      </c>
      <c r="F656" s="12">
        <v>0.92682926829268197</v>
      </c>
      <c r="G656" s="12">
        <v>1</v>
      </c>
      <c r="H656" s="9">
        <v>3</v>
      </c>
      <c r="I656" s="10" t="s">
        <v>39</v>
      </c>
      <c r="J656" s="12">
        <v>0.66</v>
      </c>
      <c r="K656" t="e">
        <f>VLOOKUP(A656,MasterTutor!A:D,4,FALSE)</f>
        <v>#N/A</v>
      </c>
      <c r="L656" t="e">
        <f>VLOOKUP(A656,MasterTutor!A:D,3,FALSE)</f>
        <v>#N/A</v>
      </c>
      <c r="M656" t="e">
        <f>VLOOKUP(A656,MasterTutor!A:D,2,FALSE)</f>
        <v>#N/A</v>
      </c>
    </row>
    <row r="657" spans="1:13" x14ac:dyDescent="0.2">
      <c r="A657" s="9" t="s">
        <v>182</v>
      </c>
      <c r="B657" s="9" t="s">
        <v>14</v>
      </c>
      <c r="C657" s="12">
        <v>1.0207999999999999</v>
      </c>
      <c r="D657" s="12">
        <v>1.1289</v>
      </c>
      <c r="E657" s="12">
        <v>1</v>
      </c>
      <c r="F657" s="12">
        <v>0.92682926829268197</v>
      </c>
      <c r="G657" s="12">
        <v>1</v>
      </c>
      <c r="H657" s="9">
        <v>3</v>
      </c>
      <c r="I657" s="10" t="s">
        <v>39</v>
      </c>
      <c r="J657" s="12">
        <f>_xlfn.TEXTBEFORE(I657, "/")/_xlfn.TEXTAFTER(I657,"/")</f>
        <v>0.66666666666666663</v>
      </c>
      <c r="K657" t="e">
        <f>VLOOKUP(A657,MasterTutor!A:D,4,FALSE)</f>
        <v>#N/A</v>
      </c>
      <c r="L657" t="e">
        <f>VLOOKUP(A657,MasterTutor!A:D,3,FALSE)</f>
        <v>#N/A</v>
      </c>
      <c r="M657" t="e">
        <f>VLOOKUP(A657,MasterTutor!A:D,2,FALSE)</f>
        <v>#N/A</v>
      </c>
    </row>
    <row r="658" spans="1:13" x14ac:dyDescent="0.2">
      <c r="A658" s="9" t="s">
        <v>182</v>
      </c>
      <c r="B658" s="9" t="s">
        <v>16</v>
      </c>
      <c r="C658" s="12">
        <v>0.7</v>
      </c>
      <c r="D658" s="12">
        <v>0.71</v>
      </c>
      <c r="E658" s="12">
        <v>1</v>
      </c>
      <c r="F658" s="12">
        <v>0.96</v>
      </c>
      <c r="G658" s="12">
        <v>0.67</v>
      </c>
      <c r="H658" s="9">
        <v>0</v>
      </c>
      <c r="I658" s="13"/>
      <c r="J658" s="9"/>
      <c r="K658" t="e">
        <f>VLOOKUP(A658,MasterTutor!A:D,4,FALSE)</f>
        <v>#N/A</v>
      </c>
      <c r="L658" t="e">
        <f>VLOOKUP(A658,MasterTutor!A:D,3,FALSE)</f>
        <v>#N/A</v>
      </c>
      <c r="M658" t="e">
        <f>VLOOKUP(A658,MasterTutor!A:D,2,FALSE)</f>
        <v>#N/A</v>
      </c>
    </row>
    <row r="659" spans="1:13" x14ac:dyDescent="0.2">
      <c r="A659" s="9" t="s">
        <v>182</v>
      </c>
      <c r="B659" s="9" t="s">
        <v>17</v>
      </c>
      <c r="C659" s="12">
        <v>0.47</v>
      </c>
      <c r="D659" s="12">
        <v>1.23</v>
      </c>
      <c r="E659" s="12">
        <v>1</v>
      </c>
      <c r="F659" s="12">
        <v>0.94</v>
      </c>
      <c r="G659" s="12">
        <v>0.8</v>
      </c>
      <c r="H659" s="9" t="e">
        <v>#N/A</v>
      </c>
      <c r="I659" s="10">
        <v>1</v>
      </c>
      <c r="J659" s="12">
        <f>I659</f>
        <v>1</v>
      </c>
      <c r="K659" t="e">
        <f>VLOOKUP(A659,MasterTutor!A:D,4,FALSE)</f>
        <v>#N/A</v>
      </c>
      <c r="L659" t="e">
        <f>VLOOKUP(A659,MasterTutor!A:D,3,FALSE)</f>
        <v>#N/A</v>
      </c>
      <c r="M659" t="e">
        <f>VLOOKUP(A659,MasterTutor!A:D,2,FALSE)</f>
        <v>#N/A</v>
      </c>
    </row>
    <row r="660" spans="1:13" x14ac:dyDescent="0.2">
      <c r="A660" s="9" t="s">
        <v>182</v>
      </c>
      <c r="B660" s="9" t="s">
        <v>18</v>
      </c>
      <c r="C660" s="12">
        <v>0.46</v>
      </c>
      <c r="D660" s="12">
        <v>1.1599999999999999</v>
      </c>
      <c r="E660" s="12">
        <v>1</v>
      </c>
      <c r="F660" s="12">
        <v>0.81</v>
      </c>
      <c r="G660" s="12">
        <v>1</v>
      </c>
      <c r="H660" s="9">
        <v>1</v>
      </c>
      <c r="I660" s="10">
        <v>1</v>
      </c>
      <c r="J660" s="12">
        <f>I660</f>
        <v>1</v>
      </c>
      <c r="K660" t="e">
        <f>VLOOKUP(A660,MasterTutor!A:D,4,FALSE)</f>
        <v>#N/A</v>
      </c>
      <c r="L660" t="e">
        <f>VLOOKUP(A660,MasterTutor!A:D,3,FALSE)</f>
        <v>#N/A</v>
      </c>
      <c r="M660" t="e">
        <f>VLOOKUP(A660,MasterTutor!A:D,2,FALSE)</f>
        <v>#N/A</v>
      </c>
    </row>
    <row r="661" spans="1:13" x14ac:dyDescent="0.2">
      <c r="A661" s="9" t="s">
        <v>182</v>
      </c>
      <c r="B661" s="9" t="s">
        <v>20</v>
      </c>
      <c r="C661" s="12">
        <v>0.39</v>
      </c>
      <c r="D661" s="12">
        <v>1.1100000000000001</v>
      </c>
      <c r="E661" s="12">
        <v>1</v>
      </c>
      <c r="F661" s="12">
        <v>1</v>
      </c>
      <c r="G661" s="12">
        <v>1</v>
      </c>
      <c r="H661" s="9" t="e">
        <v>#N/A</v>
      </c>
      <c r="J661" s="9"/>
      <c r="K661" t="e">
        <f>VLOOKUP(A661,MasterTutor!A:D,4,FALSE)</f>
        <v>#N/A</v>
      </c>
      <c r="L661" t="e">
        <f>VLOOKUP(A661,MasterTutor!A:D,3,FALSE)</f>
        <v>#N/A</v>
      </c>
      <c r="M661" t="e">
        <f>VLOOKUP(A661,MasterTutor!A:D,2,FALSE)</f>
        <v>#N/A</v>
      </c>
    </row>
    <row r="662" spans="1:13" x14ac:dyDescent="0.2">
      <c r="A662" s="9" t="s">
        <v>182</v>
      </c>
      <c r="B662" s="9" t="s">
        <v>21</v>
      </c>
      <c r="C662" s="12">
        <v>0.74</v>
      </c>
      <c r="D662" s="12">
        <v>1.17</v>
      </c>
      <c r="E662" s="12">
        <v>1</v>
      </c>
      <c r="F662" s="12">
        <v>0.96</v>
      </c>
      <c r="G662" s="12">
        <v>1</v>
      </c>
      <c r="H662" s="9">
        <v>2</v>
      </c>
      <c r="I662" s="10" t="s">
        <v>37</v>
      </c>
      <c r="J662" s="12">
        <v>1</v>
      </c>
      <c r="K662" t="e">
        <f>VLOOKUP(A662,MasterTutor!A:D,4,FALSE)</f>
        <v>#N/A</v>
      </c>
      <c r="L662" t="e">
        <f>VLOOKUP(A662,MasterTutor!A:D,3,FALSE)</f>
        <v>#N/A</v>
      </c>
      <c r="M662" t="e">
        <f>VLOOKUP(A662,MasterTutor!A:D,2,FALSE)</f>
        <v>#N/A</v>
      </c>
    </row>
    <row r="663" spans="1:13" x14ac:dyDescent="0.2">
      <c r="A663" s="9" t="s">
        <v>182</v>
      </c>
      <c r="B663" s="9" t="s">
        <v>22</v>
      </c>
      <c r="C663" s="12">
        <v>0.95</v>
      </c>
      <c r="D663" s="12">
        <v>1.1100000000000001</v>
      </c>
      <c r="E663" s="12">
        <v>1</v>
      </c>
      <c r="F663" s="12">
        <v>0.94</v>
      </c>
      <c r="G663" s="12">
        <v>1</v>
      </c>
      <c r="H663" s="9">
        <v>2</v>
      </c>
      <c r="I663" s="10" t="s">
        <v>23</v>
      </c>
      <c r="J663" s="12">
        <v>1</v>
      </c>
      <c r="K663" t="e">
        <f>VLOOKUP(A663,MasterTutor!A:D,4,FALSE)</f>
        <v>#N/A</v>
      </c>
      <c r="L663" t="e">
        <f>VLOOKUP(A663,MasterTutor!A:D,3,FALSE)</f>
        <v>#N/A</v>
      </c>
      <c r="M663" t="e">
        <f>VLOOKUP(A663,MasterTutor!A:D,2,FALSE)</f>
        <v>#N/A</v>
      </c>
    </row>
    <row r="664" spans="1:13" x14ac:dyDescent="0.2">
      <c r="A664" s="9" t="s">
        <v>183</v>
      </c>
      <c r="B664" s="9" t="s">
        <v>17</v>
      </c>
      <c r="C664" s="12">
        <v>0.74</v>
      </c>
      <c r="D664" s="12">
        <v>1.1499999999999999</v>
      </c>
      <c r="E664" s="12">
        <v>1</v>
      </c>
      <c r="F664" s="12">
        <v>0.85</v>
      </c>
      <c r="G664" s="12">
        <v>0.5</v>
      </c>
      <c r="H664" s="9">
        <v>0</v>
      </c>
      <c r="J664" s="9"/>
      <c r="K664" t="e">
        <f>VLOOKUP(A664,MasterTutor!A:D,4,FALSE)</f>
        <v>#N/A</v>
      </c>
      <c r="L664" t="e">
        <f>VLOOKUP(A664,MasterTutor!A:D,3,FALSE)</f>
        <v>#N/A</v>
      </c>
      <c r="M664" t="e">
        <f>VLOOKUP(A664,MasterTutor!A:D,2,FALSE)</f>
        <v>#N/A</v>
      </c>
    </row>
    <row r="665" spans="1:13" x14ac:dyDescent="0.2">
      <c r="A665" s="9" t="s">
        <v>183</v>
      </c>
      <c r="B665" s="9" t="s">
        <v>18</v>
      </c>
      <c r="C665" s="12">
        <v>0.21</v>
      </c>
      <c r="D665" s="12">
        <v>1.05</v>
      </c>
      <c r="E665" s="12">
        <v>1</v>
      </c>
      <c r="F665" s="12">
        <v>0.7</v>
      </c>
      <c r="G665" s="12">
        <v>0.17</v>
      </c>
      <c r="H665" s="9" t="e">
        <v>#N/A</v>
      </c>
      <c r="J665" s="9"/>
      <c r="K665" t="e">
        <f>VLOOKUP(A665,MasterTutor!A:D,4,FALSE)</f>
        <v>#N/A</v>
      </c>
      <c r="L665" t="e">
        <f>VLOOKUP(A665,MasterTutor!A:D,3,FALSE)</f>
        <v>#N/A</v>
      </c>
      <c r="M665" t="e">
        <f>VLOOKUP(A665,MasterTutor!A:D,2,FALSE)</f>
        <v>#N/A</v>
      </c>
    </row>
    <row r="666" spans="1:13" x14ac:dyDescent="0.2">
      <c r="A666" s="9" t="s">
        <v>183</v>
      </c>
      <c r="B666" s="9" t="s">
        <v>20</v>
      </c>
      <c r="C666" s="12">
        <v>0.21</v>
      </c>
      <c r="D666" s="12">
        <v>0.77</v>
      </c>
      <c r="E666" s="12">
        <v>1</v>
      </c>
      <c r="F666" s="12">
        <v>1</v>
      </c>
      <c r="G666" s="12">
        <v>0.5</v>
      </c>
      <c r="H666" s="9" t="e">
        <v>#N/A</v>
      </c>
      <c r="J666" s="9"/>
      <c r="K666" t="e">
        <f>VLOOKUP(A666,MasterTutor!A:D,4,FALSE)</f>
        <v>#N/A</v>
      </c>
      <c r="L666" t="e">
        <f>VLOOKUP(A666,MasterTutor!A:D,3,FALSE)</f>
        <v>#N/A</v>
      </c>
      <c r="M666" t="e">
        <f>VLOOKUP(A666,MasterTutor!A:D,2,FALSE)</f>
        <v>#N/A</v>
      </c>
    </row>
    <row r="667" spans="1:13" x14ac:dyDescent="0.2">
      <c r="A667" s="9" t="s">
        <v>184</v>
      </c>
      <c r="B667" s="9" t="s">
        <v>14</v>
      </c>
      <c r="C667" s="12">
        <v>0.7833</v>
      </c>
      <c r="D667" s="12">
        <v>1.0032999999999901</v>
      </c>
      <c r="E667" s="12">
        <v>0.96551724137931005</v>
      </c>
      <c r="F667" s="12">
        <v>1</v>
      </c>
      <c r="G667" s="12">
        <v>1</v>
      </c>
      <c r="H667" s="9">
        <v>2</v>
      </c>
      <c r="I667" s="10" t="s">
        <v>148</v>
      </c>
      <c r="J667" s="12">
        <v>0</v>
      </c>
      <c r="K667" t="str">
        <f>VLOOKUP(A667,MasterTutor!A:D,4,FALSE)</f>
        <v>Distinguished</v>
      </c>
      <c r="L667" t="str">
        <f>VLOOKUP(A667,MasterTutor!A:D,3,FALSE)</f>
        <v>Professional</v>
      </c>
      <c r="M667" t="str">
        <f>VLOOKUP(A667,MasterTutor!A:D,2,FALSE)</f>
        <v>Ian Plamondon</v>
      </c>
    </row>
    <row r="668" spans="1:13" x14ac:dyDescent="0.2">
      <c r="A668" s="9" t="s">
        <v>184</v>
      </c>
      <c r="B668" s="9" t="s">
        <v>16</v>
      </c>
      <c r="C668" s="12">
        <v>0.72</v>
      </c>
      <c r="D668" s="12">
        <v>0.91</v>
      </c>
      <c r="E668" s="12">
        <v>0.96</v>
      </c>
      <c r="F668" s="12">
        <v>0.98</v>
      </c>
      <c r="G668" s="12">
        <v>1</v>
      </c>
      <c r="H668" s="9">
        <v>0</v>
      </c>
      <c r="I668" s="13">
        <v>45658</v>
      </c>
      <c r="J668" s="12">
        <v>1</v>
      </c>
      <c r="K668" t="str">
        <f>VLOOKUP(A668,MasterTutor!A:D,4,FALSE)</f>
        <v>Distinguished</v>
      </c>
      <c r="L668" t="str">
        <f>VLOOKUP(A668,MasterTutor!A:D,3,FALSE)</f>
        <v>Professional</v>
      </c>
      <c r="M668" t="str">
        <f>VLOOKUP(A668,MasterTutor!A:D,2,FALSE)</f>
        <v>Ian Plamondon</v>
      </c>
    </row>
    <row r="669" spans="1:13" x14ac:dyDescent="0.2">
      <c r="A669" s="9" t="s">
        <v>184</v>
      </c>
      <c r="B669" s="9" t="s">
        <v>257</v>
      </c>
      <c r="C669" s="12">
        <v>0.36</v>
      </c>
      <c r="D669" s="12">
        <v>0.69</v>
      </c>
      <c r="E669" s="12">
        <v>0.85</v>
      </c>
      <c r="F669" s="12">
        <v>1</v>
      </c>
      <c r="G669" s="12">
        <v>1</v>
      </c>
      <c r="H669" s="9">
        <v>2</v>
      </c>
      <c r="I669" s="10" t="s">
        <v>36</v>
      </c>
      <c r="J669" s="12">
        <v>0</v>
      </c>
      <c r="K669" t="str">
        <f>VLOOKUP(A669,MasterTutor!A:D,4,FALSE)</f>
        <v>Distinguished</v>
      </c>
      <c r="L669" t="str">
        <f>VLOOKUP(A669,MasterTutor!A:D,3,FALSE)</f>
        <v>Professional</v>
      </c>
      <c r="M669" t="str">
        <f>VLOOKUP(A669,MasterTutor!A:D,2,FALSE)</f>
        <v>Ian Plamondon</v>
      </c>
    </row>
    <row r="670" spans="1:13" x14ac:dyDescent="0.2">
      <c r="A670" s="9" t="s">
        <v>184</v>
      </c>
      <c r="B670" s="9" t="s">
        <v>29</v>
      </c>
      <c r="C670" s="12">
        <v>0.51670000000000005</v>
      </c>
      <c r="D670" s="12">
        <v>0.97040000000000004</v>
      </c>
      <c r="E670" s="12">
        <v>0.98305084700000001</v>
      </c>
      <c r="F670" s="12">
        <v>0.97560975599999999</v>
      </c>
      <c r="G670" s="12">
        <v>0.81818181800000001</v>
      </c>
      <c r="H670" s="9">
        <v>2</v>
      </c>
      <c r="I670" s="10">
        <v>0.33333333333333331</v>
      </c>
      <c r="J670" s="12">
        <f>I670</f>
        <v>0.33333333333333331</v>
      </c>
      <c r="K670" t="str">
        <f>VLOOKUP(A670,MasterTutor!A:D,4,FALSE)</f>
        <v>Distinguished</v>
      </c>
      <c r="L670" t="str">
        <f>VLOOKUP(A670,MasterTutor!A:D,3,FALSE)</f>
        <v>Professional</v>
      </c>
      <c r="M670" t="str">
        <f>VLOOKUP(A670,MasterTutor!A:D,2,FALSE)</f>
        <v>Ian Plamondon</v>
      </c>
    </row>
    <row r="671" spans="1:13" x14ac:dyDescent="0.2">
      <c r="A671" s="9" t="s">
        <v>184</v>
      </c>
      <c r="B671" s="9" t="s">
        <v>17</v>
      </c>
      <c r="C671" s="12">
        <v>0.35</v>
      </c>
      <c r="D671" s="12">
        <v>0.73</v>
      </c>
      <c r="E671" s="12">
        <v>0.98</v>
      </c>
      <c r="F671" s="12">
        <v>1</v>
      </c>
      <c r="G671" s="12">
        <v>0.67</v>
      </c>
      <c r="H671" s="9" t="e">
        <v>#N/A</v>
      </c>
      <c r="I671" s="10">
        <v>1</v>
      </c>
      <c r="J671" s="12">
        <f>I671</f>
        <v>1</v>
      </c>
      <c r="K671" t="str">
        <f>VLOOKUP(A671,MasterTutor!A:D,4,FALSE)</f>
        <v>Distinguished</v>
      </c>
      <c r="L671" t="str">
        <f>VLOOKUP(A671,MasterTutor!A:D,3,FALSE)</f>
        <v>Professional</v>
      </c>
      <c r="M671" t="str">
        <f>VLOOKUP(A671,MasterTutor!A:D,2,FALSE)</f>
        <v>Ian Plamondon</v>
      </c>
    </row>
    <row r="672" spans="1:13" x14ac:dyDescent="0.2">
      <c r="A672" s="9" t="s">
        <v>184</v>
      </c>
      <c r="B672" s="9" t="s">
        <v>18</v>
      </c>
      <c r="C672" s="12">
        <v>0.35</v>
      </c>
      <c r="D672" s="12">
        <v>0.91</v>
      </c>
      <c r="E672" s="12">
        <v>0.94</v>
      </c>
      <c r="F672" s="12">
        <v>1</v>
      </c>
      <c r="G672" s="12">
        <v>0.5</v>
      </c>
      <c r="H672" s="9">
        <v>0</v>
      </c>
      <c r="I672" s="10">
        <v>0</v>
      </c>
      <c r="J672" s="12">
        <f>I672</f>
        <v>0</v>
      </c>
      <c r="K672" t="str">
        <f>VLOOKUP(A672,MasterTutor!A:D,4,FALSE)</f>
        <v>Distinguished</v>
      </c>
      <c r="L672" t="str">
        <f>VLOOKUP(A672,MasterTutor!A:D,3,FALSE)</f>
        <v>Professional</v>
      </c>
      <c r="M672" t="str">
        <f>VLOOKUP(A672,MasterTutor!A:D,2,FALSE)</f>
        <v>Ian Plamondon</v>
      </c>
    </row>
    <row r="673" spans="1:13" x14ac:dyDescent="0.2">
      <c r="A673" s="9" t="s">
        <v>184</v>
      </c>
      <c r="B673" s="9" t="s">
        <v>20</v>
      </c>
      <c r="C673" s="12">
        <v>0.55000000000000004</v>
      </c>
      <c r="D673" s="12">
        <v>1.01</v>
      </c>
      <c r="E673" s="12">
        <v>0.94</v>
      </c>
      <c r="F673" s="12">
        <v>1</v>
      </c>
      <c r="G673" s="12">
        <v>0.73</v>
      </c>
      <c r="H673" s="9">
        <v>2</v>
      </c>
      <c r="I673" s="10" t="s">
        <v>19</v>
      </c>
      <c r="J673" s="12">
        <v>0.67</v>
      </c>
      <c r="K673" t="str">
        <f>VLOOKUP(A673,MasterTutor!A:D,4,FALSE)</f>
        <v>Distinguished</v>
      </c>
      <c r="L673" t="str">
        <f>VLOOKUP(A673,MasterTutor!A:D,3,FALSE)</f>
        <v>Professional</v>
      </c>
      <c r="M673" t="str">
        <f>VLOOKUP(A673,MasterTutor!A:D,2,FALSE)</f>
        <v>Ian Plamondon</v>
      </c>
    </row>
    <row r="674" spans="1:13" x14ac:dyDescent="0.2">
      <c r="A674" s="9" t="s">
        <v>184</v>
      </c>
      <c r="B674" s="9" t="s">
        <v>21</v>
      </c>
      <c r="C674" s="12">
        <v>0.72</v>
      </c>
      <c r="D674" s="12">
        <v>0.97</v>
      </c>
      <c r="E674" s="12">
        <v>0.96</v>
      </c>
      <c r="F674" s="12">
        <v>0.98</v>
      </c>
      <c r="G674" s="12">
        <v>0.85</v>
      </c>
      <c r="H674" s="9">
        <v>3</v>
      </c>
      <c r="I674" s="10" t="s">
        <v>31</v>
      </c>
      <c r="J674" s="12">
        <v>0.6</v>
      </c>
      <c r="K674" t="str">
        <f>VLOOKUP(A674,MasterTutor!A:D,4,FALSE)</f>
        <v>Distinguished</v>
      </c>
      <c r="L674" t="str">
        <f>VLOOKUP(A674,MasterTutor!A:D,3,FALSE)</f>
        <v>Professional</v>
      </c>
      <c r="M674" t="str">
        <f>VLOOKUP(A674,MasterTutor!A:D,2,FALSE)</f>
        <v>Ian Plamondon</v>
      </c>
    </row>
    <row r="675" spans="1:13" x14ac:dyDescent="0.2">
      <c r="A675" s="9" t="s">
        <v>184</v>
      </c>
      <c r="B675" s="9" t="s">
        <v>22</v>
      </c>
      <c r="C675" s="12">
        <v>0.78</v>
      </c>
      <c r="D675" s="12">
        <v>1.02</v>
      </c>
      <c r="E675" s="12">
        <v>1</v>
      </c>
      <c r="F675" s="12">
        <v>0.97</v>
      </c>
      <c r="G675" s="12">
        <v>1</v>
      </c>
      <c r="H675" s="9">
        <v>4</v>
      </c>
      <c r="I675" s="10" t="s">
        <v>59</v>
      </c>
      <c r="J675" s="12">
        <v>0.75</v>
      </c>
      <c r="K675" t="str">
        <f>VLOOKUP(A675,MasterTutor!A:D,4,FALSE)</f>
        <v>Distinguished</v>
      </c>
      <c r="L675" t="str">
        <f>VLOOKUP(A675,MasterTutor!A:D,3,FALSE)</f>
        <v>Professional</v>
      </c>
      <c r="M675" t="str">
        <f>VLOOKUP(A675,MasterTutor!A:D,2,FALSE)</f>
        <v>Ian Plamondon</v>
      </c>
    </row>
    <row r="676" spans="1:13" x14ac:dyDescent="0.2">
      <c r="A676" s="9" t="s">
        <v>185</v>
      </c>
      <c r="B676" s="9" t="s">
        <v>14</v>
      </c>
      <c r="C676" s="12">
        <v>0.76039999999999996</v>
      </c>
      <c r="D676" s="12">
        <v>1.1601999999999999</v>
      </c>
      <c r="E676" s="12">
        <v>1</v>
      </c>
      <c r="F676" s="12">
        <v>0.96428571428571397</v>
      </c>
      <c r="G676" s="12">
        <v>1</v>
      </c>
      <c r="H676" s="9">
        <v>0</v>
      </c>
      <c r="I676" s="10" t="s">
        <v>66</v>
      </c>
      <c r="J676" s="12">
        <v>0.5</v>
      </c>
      <c r="K676" t="str">
        <f>VLOOKUP(A676,MasterTutor!A:D,4,FALSE)</f>
        <v>Distinguished</v>
      </c>
      <c r="L676" t="str">
        <f>VLOOKUP(A676,MasterTutor!A:D,3,FALSE)</f>
        <v>Adjunct</v>
      </c>
      <c r="M676" t="str">
        <f>VLOOKUP(A676,MasterTutor!A:D,2,FALSE)</f>
        <v>Geoff St. Marie</v>
      </c>
    </row>
    <row r="677" spans="1:13" x14ac:dyDescent="0.2">
      <c r="A677" s="9" t="s">
        <v>185</v>
      </c>
      <c r="B677" s="9" t="s">
        <v>16</v>
      </c>
      <c r="C677" s="12">
        <v>0.67</v>
      </c>
      <c r="D677" s="12">
        <v>1.1499999999999999</v>
      </c>
      <c r="E677" s="12">
        <v>1</v>
      </c>
      <c r="F677" s="12">
        <v>1</v>
      </c>
      <c r="G677" s="12">
        <v>0.71</v>
      </c>
      <c r="H677" s="9">
        <v>1</v>
      </c>
      <c r="I677" s="13">
        <v>45658</v>
      </c>
      <c r="J677" s="12">
        <v>1</v>
      </c>
      <c r="K677" t="str">
        <f>VLOOKUP(A677,MasterTutor!A:D,4,FALSE)</f>
        <v>Distinguished</v>
      </c>
      <c r="L677" t="str">
        <f>VLOOKUP(A677,MasterTutor!A:D,3,FALSE)</f>
        <v>Adjunct</v>
      </c>
      <c r="M677" t="str">
        <f>VLOOKUP(A677,MasterTutor!A:D,2,FALSE)</f>
        <v>Geoff St. Marie</v>
      </c>
    </row>
    <row r="678" spans="1:13" x14ac:dyDescent="0.2">
      <c r="A678" s="9" t="s">
        <v>185</v>
      </c>
      <c r="B678" s="9" t="s">
        <v>257</v>
      </c>
      <c r="C678" s="12">
        <v>0.48</v>
      </c>
      <c r="D678" s="12">
        <v>0.99</v>
      </c>
      <c r="E678" s="12">
        <v>1</v>
      </c>
      <c r="F678" s="12">
        <v>1</v>
      </c>
      <c r="G678" s="12">
        <v>0.89</v>
      </c>
      <c r="H678" s="9">
        <v>1</v>
      </c>
      <c r="I678" s="10"/>
      <c r="J678" s="12"/>
      <c r="K678" t="str">
        <f>VLOOKUP(A678,MasterTutor!A:D,4,FALSE)</f>
        <v>Distinguished</v>
      </c>
      <c r="L678" t="str">
        <f>VLOOKUP(A678,MasterTutor!A:D,3,FALSE)</f>
        <v>Adjunct</v>
      </c>
      <c r="M678" t="str">
        <f>VLOOKUP(A678,MasterTutor!A:D,2,FALSE)</f>
        <v>Geoff St. Marie</v>
      </c>
    </row>
    <row r="679" spans="1:13" x14ac:dyDescent="0.2">
      <c r="A679" s="9" t="s">
        <v>185</v>
      </c>
      <c r="B679" s="9" t="s">
        <v>29</v>
      </c>
      <c r="C679" s="12">
        <v>0.52080000000000004</v>
      </c>
      <c r="D679" s="12">
        <v>0.95309999999999995</v>
      </c>
      <c r="E679" s="12">
        <v>1</v>
      </c>
      <c r="F679" s="12">
        <v>0.95238095199999995</v>
      </c>
      <c r="G679" s="12">
        <v>0.625</v>
      </c>
      <c r="H679" s="9">
        <v>0</v>
      </c>
      <c r="I679" s="10">
        <v>1</v>
      </c>
      <c r="J679" s="12">
        <f>I679</f>
        <v>1</v>
      </c>
      <c r="K679" t="str">
        <f>VLOOKUP(A679,MasterTutor!A:D,4,FALSE)</f>
        <v>Distinguished</v>
      </c>
      <c r="L679" t="str">
        <f>VLOOKUP(A679,MasterTutor!A:D,3,FALSE)</f>
        <v>Adjunct</v>
      </c>
      <c r="M679" t="str">
        <f>VLOOKUP(A679,MasterTutor!A:D,2,FALSE)</f>
        <v>Geoff St. Marie</v>
      </c>
    </row>
    <row r="680" spans="1:13" x14ac:dyDescent="0.2">
      <c r="A680" s="9" t="s">
        <v>185</v>
      </c>
      <c r="B680" s="9" t="s">
        <v>17</v>
      </c>
      <c r="C680" s="12">
        <v>0.3</v>
      </c>
      <c r="D680" s="12">
        <v>0.9</v>
      </c>
      <c r="E680" s="12">
        <v>1</v>
      </c>
      <c r="F680" s="12">
        <v>1</v>
      </c>
      <c r="G680" s="12">
        <v>0.6</v>
      </c>
      <c r="H680" s="9" t="e">
        <v>#N/A</v>
      </c>
      <c r="J680" s="9"/>
      <c r="K680" t="str">
        <f>VLOOKUP(A680,MasterTutor!A:D,4,FALSE)</f>
        <v>Distinguished</v>
      </c>
      <c r="L680" t="str">
        <f>VLOOKUP(A680,MasterTutor!A:D,3,FALSE)</f>
        <v>Adjunct</v>
      </c>
      <c r="M680" t="str">
        <f>VLOOKUP(A680,MasterTutor!A:D,2,FALSE)</f>
        <v>Geoff St. Marie</v>
      </c>
    </row>
    <row r="681" spans="1:13" x14ac:dyDescent="0.2">
      <c r="A681" s="9" t="s">
        <v>185</v>
      </c>
      <c r="B681" s="9" t="s">
        <v>18</v>
      </c>
      <c r="C681" s="12">
        <v>0.23</v>
      </c>
      <c r="D681" s="12">
        <v>1.0900000000000001</v>
      </c>
      <c r="E681" s="12">
        <v>1</v>
      </c>
      <c r="F681" s="12">
        <v>1</v>
      </c>
      <c r="G681" s="12">
        <v>0.6</v>
      </c>
      <c r="H681" s="9" t="e">
        <v>#N/A</v>
      </c>
      <c r="J681" s="9"/>
      <c r="K681" t="str">
        <f>VLOOKUP(A681,MasterTutor!A:D,4,FALSE)</f>
        <v>Distinguished</v>
      </c>
      <c r="L681" t="str">
        <f>VLOOKUP(A681,MasterTutor!A:D,3,FALSE)</f>
        <v>Adjunct</v>
      </c>
      <c r="M681" t="str">
        <f>VLOOKUP(A681,MasterTutor!A:D,2,FALSE)</f>
        <v>Geoff St. Marie</v>
      </c>
    </row>
    <row r="682" spans="1:13" x14ac:dyDescent="0.2">
      <c r="A682" s="9" t="s">
        <v>185</v>
      </c>
      <c r="B682" s="9" t="s">
        <v>20</v>
      </c>
      <c r="C682" s="12">
        <v>0.4</v>
      </c>
      <c r="D682" s="12">
        <v>1.08</v>
      </c>
      <c r="E682" s="12">
        <v>1</v>
      </c>
      <c r="F682" s="12">
        <v>1</v>
      </c>
      <c r="G682" s="12">
        <v>0.56999999999999995</v>
      </c>
      <c r="H682" s="9" t="e">
        <v>#N/A</v>
      </c>
      <c r="I682" s="10">
        <v>0</v>
      </c>
      <c r="J682" s="12">
        <f>I682</f>
        <v>0</v>
      </c>
      <c r="K682" t="str">
        <f>VLOOKUP(A682,MasterTutor!A:D,4,FALSE)</f>
        <v>Distinguished</v>
      </c>
      <c r="L682" t="str">
        <f>VLOOKUP(A682,MasterTutor!A:D,3,FALSE)</f>
        <v>Adjunct</v>
      </c>
      <c r="M682" t="str">
        <f>VLOOKUP(A682,MasterTutor!A:D,2,FALSE)</f>
        <v>Geoff St. Marie</v>
      </c>
    </row>
    <row r="683" spans="1:13" x14ac:dyDescent="0.2">
      <c r="A683" s="9" t="s">
        <v>185</v>
      </c>
      <c r="B683" s="9" t="s">
        <v>21</v>
      </c>
      <c r="C683" s="12">
        <v>0.82</v>
      </c>
      <c r="D683" s="12">
        <v>1.0900000000000001</v>
      </c>
      <c r="E683" s="12">
        <v>1</v>
      </c>
      <c r="F683" s="12">
        <v>1</v>
      </c>
      <c r="G683" s="12">
        <v>0.67</v>
      </c>
      <c r="H683" s="9">
        <v>0</v>
      </c>
      <c r="I683" s="11"/>
      <c r="J683" s="9"/>
      <c r="K683" t="str">
        <f>VLOOKUP(A683,MasterTutor!A:D,4,FALSE)</f>
        <v>Distinguished</v>
      </c>
      <c r="L683" t="str">
        <f>VLOOKUP(A683,MasterTutor!A:D,3,FALSE)</f>
        <v>Adjunct</v>
      </c>
      <c r="M683" t="str">
        <f>VLOOKUP(A683,MasterTutor!A:D,2,FALSE)</f>
        <v>Geoff St. Marie</v>
      </c>
    </row>
    <row r="684" spans="1:13" x14ac:dyDescent="0.2">
      <c r="A684" s="9" t="s">
        <v>185</v>
      </c>
      <c r="B684" s="9" t="s">
        <v>22</v>
      </c>
      <c r="C684" s="12">
        <v>0.94</v>
      </c>
      <c r="D684" s="12">
        <v>1.1499999999999999</v>
      </c>
      <c r="E684" s="12">
        <v>1</v>
      </c>
      <c r="F684" s="12">
        <v>1</v>
      </c>
      <c r="G684" s="12">
        <v>0.5</v>
      </c>
      <c r="H684" s="9">
        <v>1</v>
      </c>
      <c r="I684" s="10" t="s">
        <v>34</v>
      </c>
      <c r="J684" s="12">
        <v>1</v>
      </c>
      <c r="K684" t="str">
        <f>VLOOKUP(A684,MasterTutor!A:D,4,FALSE)</f>
        <v>Distinguished</v>
      </c>
      <c r="L684" t="str">
        <f>VLOOKUP(A684,MasterTutor!A:D,3,FALSE)</f>
        <v>Adjunct</v>
      </c>
      <c r="M684" t="str">
        <f>VLOOKUP(A684,MasterTutor!A:D,2,FALSE)</f>
        <v>Geoff St. Marie</v>
      </c>
    </row>
    <row r="685" spans="1:13" x14ac:dyDescent="0.2">
      <c r="A685" s="9" t="s">
        <v>186</v>
      </c>
      <c r="B685" s="9" t="s">
        <v>14</v>
      </c>
      <c r="C685" s="12">
        <v>0.82499999999999996</v>
      </c>
      <c r="D685" s="12">
        <v>1.3009999999999999</v>
      </c>
      <c r="E685" s="12">
        <v>0.98989898989898895</v>
      </c>
      <c r="F685" s="12">
        <v>0.97101449275362295</v>
      </c>
      <c r="G685" s="12">
        <v>0.90476190476190399</v>
      </c>
      <c r="H685" s="9">
        <v>2</v>
      </c>
      <c r="I685" s="10" t="s">
        <v>40</v>
      </c>
      <c r="J685" s="12">
        <v>0</v>
      </c>
      <c r="K685" t="str">
        <f>VLOOKUP(A685,MasterTutor!A:D,4,FALSE)</f>
        <v>Premium</v>
      </c>
      <c r="L685" t="str">
        <f>VLOOKUP(A685,MasterTutor!A:D,3,FALSE)</f>
        <v>Professional</v>
      </c>
      <c r="M685" t="str">
        <f>VLOOKUP(A685,MasterTutor!A:D,2,FALSE)</f>
        <v>Ian Plamondon</v>
      </c>
    </row>
    <row r="686" spans="1:13" x14ac:dyDescent="0.2">
      <c r="A686" s="9" t="s">
        <v>186</v>
      </c>
      <c r="B686" s="9" t="s">
        <v>16</v>
      </c>
      <c r="C686" s="12">
        <v>0.74</v>
      </c>
      <c r="D686" s="12">
        <v>1.29</v>
      </c>
      <c r="E686" s="12">
        <v>1</v>
      </c>
      <c r="F686" s="12">
        <v>0.95</v>
      </c>
      <c r="G686" s="12">
        <v>0.81</v>
      </c>
      <c r="H686" s="9">
        <v>2</v>
      </c>
      <c r="I686" s="13" t="s">
        <v>148</v>
      </c>
      <c r="J686" s="12">
        <v>0</v>
      </c>
      <c r="K686" t="str">
        <f>VLOOKUP(A686,MasterTutor!A:D,4,FALSE)</f>
        <v>Premium</v>
      </c>
      <c r="L686" t="str">
        <f>VLOOKUP(A686,MasterTutor!A:D,3,FALSE)</f>
        <v>Professional</v>
      </c>
      <c r="M686" t="str">
        <f>VLOOKUP(A686,MasterTutor!A:D,2,FALSE)</f>
        <v>Ian Plamondon</v>
      </c>
    </row>
    <row r="687" spans="1:13" x14ac:dyDescent="0.2">
      <c r="A687" s="9" t="s">
        <v>186</v>
      </c>
      <c r="B687" s="9" t="s">
        <v>257</v>
      </c>
      <c r="C687" s="12">
        <v>0.53</v>
      </c>
      <c r="D687" s="12">
        <v>0.96</v>
      </c>
      <c r="E687" s="12">
        <v>0.97</v>
      </c>
      <c r="F687" s="12">
        <v>0.89</v>
      </c>
      <c r="G687" s="12">
        <v>0.86</v>
      </c>
      <c r="H687" s="9">
        <v>3</v>
      </c>
      <c r="I687" s="10" t="s">
        <v>36</v>
      </c>
      <c r="J687" s="12">
        <v>0</v>
      </c>
      <c r="K687" t="str">
        <f>VLOOKUP(A687,MasterTutor!A:D,4,FALSE)</f>
        <v>Premium</v>
      </c>
      <c r="L687" t="str">
        <f>VLOOKUP(A687,MasterTutor!A:D,3,FALSE)</f>
        <v>Professional</v>
      </c>
      <c r="M687" t="str">
        <f>VLOOKUP(A687,MasterTutor!A:D,2,FALSE)</f>
        <v>Ian Plamondon</v>
      </c>
    </row>
    <row r="688" spans="1:13" x14ac:dyDescent="0.2">
      <c r="A688" s="9" t="s">
        <v>186</v>
      </c>
      <c r="B688" s="9" t="s">
        <v>29</v>
      </c>
      <c r="C688" s="12">
        <v>0.52500000000000002</v>
      </c>
      <c r="D688" s="12">
        <v>1.2138</v>
      </c>
      <c r="E688" s="12">
        <v>1</v>
      </c>
      <c r="F688" s="12">
        <v>0.95121951199999999</v>
      </c>
      <c r="G688" s="12">
        <v>0.71428571399999996</v>
      </c>
      <c r="H688" s="9">
        <v>3</v>
      </c>
      <c r="I688" s="10" t="s">
        <v>45</v>
      </c>
      <c r="J688" s="12">
        <v>0</v>
      </c>
      <c r="K688" t="str">
        <f>VLOOKUP(A688,MasterTutor!A:D,4,FALSE)</f>
        <v>Premium</v>
      </c>
      <c r="L688" t="str">
        <f>VLOOKUP(A688,MasterTutor!A:D,3,FALSE)</f>
        <v>Professional</v>
      </c>
      <c r="M688" t="str">
        <f>VLOOKUP(A688,MasterTutor!A:D,2,FALSE)</f>
        <v>Ian Plamondon</v>
      </c>
    </row>
    <row r="689" spans="1:13" x14ac:dyDescent="0.2">
      <c r="A689" s="9" t="s">
        <v>186</v>
      </c>
      <c r="B689" s="9" t="s">
        <v>17</v>
      </c>
      <c r="C689" s="12">
        <v>0.56000000000000005</v>
      </c>
      <c r="D689" s="12">
        <v>0.95</v>
      </c>
      <c r="E689" s="12">
        <v>0.99</v>
      </c>
      <c r="F689" s="12">
        <v>0.93</v>
      </c>
      <c r="G689" s="12">
        <v>0.78</v>
      </c>
      <c r="H689" s="9" t="e">
        <v>#N/A</v>
      </c>
      <c r="I689" s="10">
        <v>0</v>
      </c>
      <c r="J689" s="12">
        <f>I689</f>
        <v>0</v>
      </c>
      <c r="K689" t="str">
        <f>VLOOKUP(A689,MasterTutor!A:D,4,FALSE)</f>
        <v>Premium</v>
      </c>
      <c r="L689" t="str">
        <f>VLOOKUP(A689,MasterTutor!A:D,3,FALSE)</f>
        <v>Professional</v>
      </c>
      <c r="M689" t="str">
        <f>VLOOKUP(A689,MasterTutor!A:D,2,FALSE)</f>
        <v>Ian Plamondon</v>
      </c>
    </row>
    <row r="690" spans="1:13" x14ac:dyDescent="0.2">
      <c r="A690" s="9" t="s">
        <v>186</v>
      </c>
      <c r="B690" s="9" t="s">
        <v>18</v>
      </c>
      <c r="C690" s="12">
        <v>0.41</v>
      </c>
      <c r="D690" s="12">
        <v>1.1499999999999999</v>
      </c>
      <c r="E690" s="12">
        <v>0.98</v>
      </c>
      <c r="F690" s="12">
        <v>0.89</v>
      </c>
      <c r="G690" s="12">
        <v>0.8</v>
      </c>
      <c r="H690" s="9">
        <v>1</v>
      </c>
      <c r="I690" s="10">
        <v>0</v>
      </c>
      <c r="J690" s="12">
        <f>I690</f>
        <v>0</v>
      </c>
      <c r="K690" t="str">
        <f>VLOOKUP(A690,MasterTutor!A:D,4,FALSE)</f>
        <v>Premium</v>
      </c>
      <c r="L690" t="str">
        <f>VLOOKUP(A690,MasterTutor!A:D,3,FALSE)</f>
        <v>Professional</v>
      </c>
      <c r="M690" t="str">
        <f>VLOOKUP(A690,MasterTutor!A:D,2,FALSE)</f>
        <v>Ian Plamondon</v>
      </c>
    </row>
    <row r="691" spans="1:13" x14ac:dyDescent="0.2">
      <c r="A691" s="9" t="s">
        <v>186</v>
      </c>
      <c r="B691" s="9" t="s">
        <v>20</v>
      </c>
      <c r="C691" s="12">
        <v>0.23</v>
      </c>
      <c r="D691" s="12">
        <v>1.1200000000000001</v>
      </c>
      <c r="E691" s="12">
        <v>1</v>
      </c>
      <c r="F691" s="12">
        <v>1</v>
      </c>
      <c r="G691" s="12">
        <v>0.72</v>
      </c>
      <c r="H691" s="9">
        <v>1</v>
      </c>
      <c r="J691" s="9"/>
      <c r="K691" t="str">
        <f>VLOOKUP(A691,MasterTutor!A:D,4,FALSE)</f>
        <v>Premium</v>
      </c>
      <c r="L691" t="str">
        <f>VLOOKUP(A691,MasterTutor!A:D,3,FALSE)</f>
        <v>Professional</v>
      </c>
      <c r="M691" t="str">
        <f>VLOOKUP(A691,MasterTutor!A:D,2,FALSE)</f>
        <v>Ian Plamondon</v>
      </c>
    </row>
    <row r="692" spans="1:13" x14ac:dyDescent="0.2">
      <c r="A692" s="9" t="s">
        <v>186</v>
      </c>
      <c r="B692" s="9" t="s">
        <v>21</v>
      </c>
      <c r="C692" s="12">
        <v>0.87</v>
      </c>
      <c r="D692" s="12">
        <v>1.31</v>
      </c>
      <c r="E692" s="12">
        <v>1</v>
      </c>
      <c r="F692" s="12">
        <v>1</v>
      </c>
      <c r="G692" s="12">
        <v>0.56999999999999995</v>
      </c>
      <c r="H692" s="9">
        <v>3</v>
      </c>
      <c r="I692" s="10" t="s">
        <v>187</v>
      </c>
      <c r="J692" s="12">
        <v>0</v>
      </c>
      <c r="K692" t="str">
        <f>VLOOKUP(A692,MasterTutor!A:D,4,FALSE)</f>
        <v>Premium</v>
      </c>
      <c r="L692" t="str">
        <f>VLOOKUP(A692,MasterTutor!A:D,3,FALSE)</f>
        <v>Professional</v>
      </c>
      <c r="M692" t="str">
        <f>VLOOKUP(A692,MasterTutor!A:D,2,FALSE)</f>
        <v>Ian Plamondon</v>
      </c>
    </row>
    <row r="693" spans="1:13" x14ac:dyDescent="0.2">
      <c r="A693" s="9" t="s">
        <v>186</v>
      </c>
      <c r="B693" s="9" t="s">
        <v>22</v>
      </c>
      <c r="C693" s="12">
        <v>0.92</v>
      </c>
      <c r="D693" s="12">
        <v>1.32</v>
      </c>
      <c r="E693" s="12">
        <v>0.99</v>
      </c>
      <c r="F693" s="12">
        <v>0.97</v>
      </c>
      <c r="G693" s="12">
        <v>0.88</v>
      </c>
      <c r="H693" s="9">
        <v>2</v>
      </c>
      <c r="I693" s="10" t="s">
        <v>148</v>
      </c>
      <c r="J693" s="12">
        <v>0</v>
      </c>
      <c r="K693" t="str">
        <f>VLOOKUP(A693,MasterTutor!A:D,4,FALSE)</f>
        <v>Premium</v>
      </c>
      <c r="L693" t="str">
        <f>VLOOKUP(A693,MasterTutor!A:D,3,FALSE)</f>
        <v>Professional</v>
      </c>
      <c r="M693" t="str">
        <f>VLOOKUP(A693,MasterTutor!A:D,2,FALSE)</f>
        <v>Ian Plamondon</v>
      </c>
    </row>
    <row r="694" spans="1:13" x14ac:dyDescent="0.2">
      <c r="A694" s="9" t="s">
        <v>188</v>
      </c>
      <c r="B694" s="9" t="s">
        <v>22</v>
      </c>
      <c r="C694" s="12">
        <v>0.66</v>
      </c>
      <c r="D694" s="12">
        <v>1.03</v>
      </c>
      <c r="E694" s="12">
        <v>0.94</v>
      </c>
      <c r="F694" s="12">
        <v>0.89</v>
      </c>
      <c r="G694" s="12">
        <v>0</v>
      </c>
      <c r="H694" s="9">
        <v>2</v>
      </c>
      <c r="I694" s="10" t="s">
        <v>189</v>
      </c>
      <c r="J694" s="12">
        <v>0</v>
      </c>
      <c r="K694" t="e">
        <f>VLOOKUP(A694,MasterTutor!A:D,4,FALSE)</f>
        <v>#N/A</v>
      </c>
      <c r="L694" t="e">
        <f>VLOOKUP(A694,MasterTutor!A:D,3,FALSE)</f>
        <v>#N/A</v>
      </c>
      <c r="M694" t="e">
        <f>VLOOKUP(A694,MasterTutor!A:D,2,FALSE)</f>
        <v>#N/A</v>
      </c>
    </row>
    <row r="695" spans="1:13" x14ac:dyDescent="0.2">
      <c r="A695" s="9" t="s">
        <v>190</v>
      </c>
      <c r="B695" s="9" t="s">
        <v>17</v>
      </c>
      <c r="C695" s="12">
        <v>0.32</v>
      </c>
      <c r="D695" s="12">
        <v>0.81</v>
      </c>
      <c r="E695" s="12">
        <v>1</v>
      </c>
      <c r="F695" s="12">
        <v>0.92</v>
      </c>
      <c r="G695" s="12">
        <v>0.5</v>
      </c>
      <c r="H695" s="9" t="e">
        <v>#N/A</v>
      </c>
      <c r="I695" s="10" t="s">
        <v>26</v>
      </c>
      <c r="J695" s="12">
        <v>0.5</v>
      </c>
      <c r="K695" t="e">
        <f>VLOOKUP(A695,MasterTutor!A:D,4,FALSE)</f>
        <v>#N/A</v>
      </c>
      <c r="L695" t="e">
        <f>VLOOKUP(A695,MasterTutor!A:D,3,FALSE)</f>
        <v>#N/A</v>
      </c>
      <c r="M695" t="e">
        <f>VLOOKUP(A695,MasterTutor!A:D,2,FALSE)</f>
        <v>#N/A</v>
      </c>
    </row>
    <row r="696" spans="1:13" x14ac:dyDescent="0.2">
      <c r="A696" s="9" t="s">
        <v>191</v>
      </c>
      <c r="B696" s="9" t="s">
        <v>14</v>
      </c>
      <c r="C696" s="12">
        <v>0.9738</v>
      </c>
      <c r="D696" s="12">
        <v>1.2466999999999999</v>
      </c>
      <c r="E696" s="12">
        <v>0.99145299145299104</v>
      </c>
      <c r="F696" s="12">
        <v>0.95890410958904104</v>
      </c>
      <c r="G696" s="12">
        <v>0.72727272727272696</v>
      </c>
      <c r="H696" s="9">
        <v>0</v>
      </c>
      <c r="I696" s="10" t="s">
        <v>54</v>
      </c>
      <c r="J696" s="12">
        <v>0</v>
      </c>
      <c r="K696" t="str">
        <f>VLOOKUP(A696,MasterTutor!A:D,4,FALSE)</f>
        <v>Distinguished</v>
      </c>
      <c r="L696" t="str">
        <f>VLOOKUP(A696,MasterTutor!A:D,3,FALSE)</f>
        <v>Professional</v>
      </c>
      <c r="M696" t="str">
        <f>VLOOKUP(A696,MasterTutor!A:D,2,FALSE)</f>
        <v>Ian Plamondon</v>
      </c>
    </row>
    <row r="697" spans="1:13" x14ac:dyDescent="0.2">
      <c r="A697" s="9" t="s">
        <v>191</v>
      </c>
      <c r="B697" s="9" t="s">
        <v>16</v>
      </c>
      <c r="C697" s="12">
        <v>0.84</v>
      </c>
      <c r="D697" s="12">
        <v>1.01</v>
      </c>
      <c r="E697" s="12">
        <v>0.96</v>
      </c>
      <c r="F697" s="12">
        <v>0.98</v>
      </c>
      <c r="G697" s="12">
        <v>0.44</v>
      </c>
      <c r="H697" s="9">
        <v>2</v>
      </c>
      <c r="I697" s="13">
        <v>45658</v>
      </c>
      <c r="J697" s="12">
        <v>1</v>
      </c>
      <c r="K697" t="str">
        <f>VLOOKUP(A697,MasterTutor!A:D,4,FALSE)</f>
        <v>Distinguished</v>
      </c>
      <c r="L697" t="str">
        <f>VLOOKUP(A697,MasterTutor!A:D,3,FALSE)</f>
        <v>Professional</v>
      </c>
      <c r="M697" t="str">
        <f>VLOOKUP(A697,MasterTutor!A:D,2,FALSE)</f>
        <v>Ian Plamondon</v>
      </c>
    </row>
    <row r="698" spans="1:13" x14ac:dyDescent="0.2">
      <c r="A698" s="9" t="s">
        <v>191</v>
      </c>
      <c r="B698" s="9" t="s">
        <v>257</v>
      </c>
      <c r="C698" s="12">
        <v>0.5</v>
      </c>
      <c r="D698" s="12">
        <v>1.07</v>
      </c>
      <c r="E698" s="12">
        <v>0.96</v>
      </c>
      <c r="F698" s="12">
        <v>0.97</v>
      </c>
      <c r="G698" s="12">
        <v>0.85</v>
      </c>
      <c r="H698" s="9">
        <v>2</v>
      </c>
      <c r="I698" s="10" t="s">
        <v>36</v>
      </c>
      <c r="J698" s="12">
        <v>0</v>
      </c>
      <c r="K698" t="str">
        <f>VLOOKUP(A698,MasterTutor!A:D,4,FALSE)</f>
        <v>Distinguished</v>
      </c>
      <c r="L698" t="str">
        <f>VLOOKUP(A698,MasterTutor!A:D,3,FALSE)</f>
        <v>Professional</v>
      </c>
      <c r="M698" t="str">
        <f>VLOOKUP(A698,MasterTutor!A:D,2,FALSE)</f>
        <v>Ian Plamondon</v>
      </c>
    </row>
    <row r="699" spans="1:13" x14ac:dyDescent="0.2">
      <c r="A699" s="9" t="s">
        <v>191</v>
      </c>
      <c r="B699" s="9" t="s">
        <v>29</v>
      </c>
      <c r="C699" s="12">
        <v>0.55000000000000004</v>
      </c>
      <c r="D699" s="12">
        <v>1.2022999999999999</v>
      </c>
      <c r="E699" s="12">
        <v>0.982758621</v>
      </c>
      <c r="F699" s="12">
        <v>0.72093023300000003</v>
      </c>
      <c r="G699" s="12">
        <v>0.71428571399999996</v>
      </c>
      <c r="H699" s="9">
        <v>0</v>
      </c>
      <c r="I699" s="10">
        <v>1</v>
      </c>
      <c r="J699" s="12">
        <f>I699</f>
        <v>1</v>
      </c>
      <c r="K699" t="str">
        <f>VLOOKUP(A699,MasterTutor!A:D,4,FALSE)</f>
        <v>Distinguished</v>
      </c>
      <c r="L699" t="str">
        <f>VLOOKUP(A699,MasterTutor!A:D,3,FALSE)</f>
        <v>Professional</v>
      </c>
      <c r="M699" t="str">
        <f>VLOOKUP(A699,MasterTutor!A:D,2,FALSE)</f>
        <v>Ian Plamondon</v>
      </c>
    </row>
    <row r="700" spans="1:13" x14ac:dyDescent="0.2">
      <c r="A700" s="9" t="s">
        <v>191</v>
      </c>
      <c r="B700" s="9" t="s">
        <v>17</v>
      </c>
      <c r="C700" s="12">
        <v>0.63</v>
      </c>
      <c r="D700" s="12">
        <v>1.2</v>
      </c>
      <c r="E700" s="12">
        <v>0.97</v>
      </c>
      <c r="F700" s="12">
        <v>0.93</v>
      </c>
      <c r="G700" s="12">
        <v>0.75</v>
      </c>
      <c r="H700" s="9">
        <v>1</v>
      </c>
      <c r="I700" s="10">
        <v>1</v>
      </c>
      <c r="J700" s="12">
        <f>I700</f>
        <v>1</v>
      </c>
      <c r="K700" t="str">
        <f>VLOOKUP(A700,MasterTutor!A:D,4,FALSE)</f>
        <v>Distinguished</v>
      </c>
      <c r="L700" t="str">
        <f>VLOOKUP(A700,MasterTutor!A:D,3,FALSE)</f>
        <v>Professional</v>
      </c>
      <c r="M700" t="str">
        <f>VLOOKUP(A700,MasterTutor!A:D,2,FALSE)</f>
        <v>Ian Plamondon</v>
      </c>
    </row>
    <row r="701" spans="1:13" x14ac:dyDescent="0.2">
      <c r="A701" s="9" t="s">
        <v>191</v>
      </c>
      <c r="B701" s="9" t="s">
        <v>18</v>
      </c>
      <c r="C701" s="12">
        <v>0.44</v>
      </c>
      <c r="D701" s="12">
        <v>1.31</v>
      </c>
      <c r="E701" s="12">
        <v>1</v>
      </c>
      <c r="F701" s="12">
        <v>1</v>
      </c>
      <c r="G701" s="12">
        <v>0.22</v>
      </c>
      <c r="H701" s="9">
        <v>1</v>
      </c>
      <c r="I701" s="10">
        <v>1</v>
      </c>
      <c r="J701" s="12">
        <f>I701</f>
        <v>1</v>
      </c>
      <c r="K701" t="str">
        <f>VLOOKUP(A701,MasterTutor!A:D,4,FALSE)</f>
        <v>Distinguished</v>
      </c>
      <c r="L701" t="str">
        <f>VLOOKUP(A701,MasterTutor!A:D,3,FALSE)</f>
        <v>Professional</v>
      </c>
      <c r="M701" t="str">
        <f>VLOOKUP(A701,MasterTutor!A:D,2,FALSE)</f>
        <v>Ian Plamondon</v>
      </c>
    </row>
    <row r="702" spans="1:13" x14ac:dyDescent="0.2">
      <c r="A702" s="9" t="s">
        <v>191</v>
      </c>
      <c r="B702" s="9" t="s">
        <v>20</v>
      </c>
      <c r="C702" s="12">
        <v>0.65</v>
      </c>
      <c r="D702" s="12">
        <v>1.28</v>
      </c>
      <c r="E702" s="12">
        <v>0.96</v>
      </c>
      <c r="F702" s="12">
        <v>1</v>
      </c>
      <c r="G702" s="12">
        <v>0.73</v>
      </c>
      <c r="H702" s="9">
        <v>3</v>
      </c>
      <c r="I702" s="10">
        <v>1</v>
      </c>
      <c r="J702" s="12">
        <f>I702</f>
        <v>1</v>
      </c>
      <c r="K702" t="str">
        <f>VLOOKUP(A702,MasterTutor!A:D,4,FALSE)</f>
        <v>Distinguished</v>
      </c>
      <c r="L702" t="str">
        <f>VLOOKUP(A702,MasterTutor!A:D,3,FALSE)</f>
        <v>Professional</v>
      </c>
      <c r="M702" t="str">
        <f>VLOOKUP(A702,MasterTutor!A:D,2,FALSE)</f>
        <v>Ian Plamondon</v>
      </c>
    </row>
    <row r="703" spans="1:13" x14ac:dyDescent="0.2">
      <c r="A703" s="9" t="s">
        <v>191</v>
      </c>
      <c r="B703" s="9" t="s">
        <v>21</v>
      </c>
      <c r="C703" s="12">
        <v>0.53</v>
      </c>
      <c r="D703" s="12">
        <v>1.1000000000000001</v>
      </c>
      <c r="E703" s="12">
        <v>1</v>
      </c>
      <c r="F703" s="12">
        <v>0.95</v>
      </c>
      <c r="G703" s="12">
        <v>1</v>
      </c>
      <c r="H703" s="9">
        <v>0</v>
      </c>
      <c r="I703" s="11"/>
      <c r="J703" s="9"/>
      <c r="K703" t="str">
        <f>VLOOKUP(A703,MasterTutor!A:D,4,FALSE)</f>
        <v>Distinguished</v>
      </c>
      <c r="L703" t="str">
        <f>VLOOKUP(A703,MasterTutor!A:D,3,FALSE)</f>
        <v>Professional</v>
      </c>
      <c r="M703" t="str">
        <f>VLOOKUP(A703,MasterTutor!A:D,2,FALSE)</f>
        <v>Ian Plamondon</v>
      </c>
    </row>
    <row r="704" spans="1:13" x14ac:dyDescent="0.2">
      <c r="A704" s="9" t="s">
        <v>191</v>
      </c>
      <c r="B704" s="9" t="s">
        <v>22</v>
      </c>
      <c r="C704" s="12">
        <v>0.8</v>
      </c>
      <c r="D704" s="12">
        <v>1.43</v>
      </c>
      <c r="E704" s="12">
        <v>1</v>
      </c>
      <c r="F704" s="12">
        <v>0.98</v>
      </c>
      <c r="G704" s="12">
        <v>0.78</v>
      </c>
      <c r="H704" s="9">
        <v>1</v>
      </c>
      <c r="I704" s="10" t="s">
        <v>48</v>
      </c>
      <c r="J704" s="12">
        <v>1</v>
      </c>
      <c r="K704" t="str">
        <f>VLOOKUP(A704,MasterTutor!A:D,4,FALSE)</f>
        <v>Distinguished</v>
      </c>
      <c r="L704" t="str">
        <f>VLOOKUP(A704,MasterTutor!A:D,3,FALSE)</f>
        <v>Professional</v>
      </c>
      <c r="M704" t="str">
        <f>VLOOKUP(A704,MasterTutor!A:D,2,FALSE)</f>
        <v>Ian Plamondon</v>
      </c>
    </row>
    <row r="705" spans="1:13" x14ac:dyDescent="0.2">
      <c r="A705" s="9" t="s">
        <v>192</v>
      </c>
      <c r="B705" s="9" t="s">
        <v>14</v>
      </c>
      <c r="C705" s="12">
        <v>1.3374999999999999</v>
      </c>
      <c r="D705" s="12">
        <v>1.3515999999999999</v>
      </c>
      <c r="E705" s="12">
        <v>1</v>
      </c>
      <c r="F705" s="12">
        <v>0.98876404494381998</v>
      </c>
      <c r="G705" s="12">
        <v>0.89655172413793105</v>
      </c>
      <c r="H705" s="9">
        <v>16</v>
      </c>
      <c r="I705" s="10" t="s">
        <v>193</v>
      </c>
      <c r="J705" s="12">
        <v>0.33</v>
      </c>
      <c r="K705" t="str">
        <f>VLOOKUP(A705,MasterTutor!A:D,4,FALSE)</f>
        <v>Advanced</v>
      </c>
      <c r="L705" t="str">
        <f>VLOOKUP(A705,MasterTutor!A:D,3,FALSE)</f>
        <v>Adjunct</v>
      </c>
      <c r="M705" t="str">
        <f>VLOOKUP(A705,MasterTutor!A:D,2,FALSE)</f>
        <v>Kristin Haase-Alvey</v>
      </c>
    </row>
    <row r="706" spans="1:13" x14ac:dyDescent="0.2">
      <c r="A706" s="9" t="s">
        <v>192</v>
      </c>
      <c r="B706" s="9" t="s">
        <v>14</v>
      </c>
      <c r="C706" s="12">
        <v>1.3374999999999999</v>
      </c>
      <c r="D706" s="12">
        <v>1.3515999999999999</v>
      </c>
      <c r="E706" s="12">
        <v>1</v>
      </c>
      <c r="F706" s="12">
        <v>0.98876404494381998</v>
      </c>
      <c r="G706" s="12">
        <v>0.89655172413793105</v>
      </c>
      <c r="H706" s="9">
        <v>16</v>
      </c>
      <c r="I706" s="10" t="s">
        <v>193</v>
      </c>
      <c r="J706" s="1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9" t="s">
        <v>192</v>
      </c>
      <c r="B707" s="9" t="s">
        <v>16</v>
      </c>
      <c r="C707" s="12">
        <v>1.1100000000000001</v>
      </c>
      <c r="D707" s="12">
        <v>1</v>
      </c>
      <c r="E707" s="12">
        <v>0.98</v>
      </c>
      <c r="F707" s="12">
        <v>1</v>
      </c>
      <c r="G707" s="12">
        <v>0.86</v>
      </c>
      <c r="H707" s="9">
        <v>13</v>
      </c>
      <c r="I707" s="13" t="s">
        <v>45</v>
      </c>
      <c r="J707" s="12">
        <v>0</v>
      </c>
      <c r="K707" t="str">
        <f>VLOOKUP(A707,MasterTutor!A:D,4,FALSE)</f>
        <v>Advanced</v>
      </c>
      <c r="L707" t="str">
        <f>VLOOKUP(A707,MasterTutor!A:D,3,FALSE)</f>
        <v>Adjunct</v>
      </c>
      <c r="M707" t="str">
        <f>VLOOKUP(A707,MasterTutor!A:D,2,FALSE)</f>
        <v>Kristin Haase-Alvey</v>
      </c>
    </row>
    <row r="708" spans="1:13" x14ac:dyDescent="0.2">
      <c r="A708" s="9" t="s">
        <v>192</v>
      </c>
      <c r="B708" s="9" t="s">
        <v>257</v>
      </c>
      <c r="C708" s="12">
        <v>0.53</v>
      </c>
      <c r="D708" s="12">
        <v>0.72</v>
      </c>
      <c r="E708" s="12">
        <v>1</v>
      </c>
      <c r="F708" s="12">
        <v>0.72</v>
      </c>
      <c r="G708" s="12">
        <v>0.76</v>
      </c>
      <c r="H708" s="9">
        <v>3</v>
      </c>
      <c r="I708" s="10">
        <v>0.5</v>
      </c>
      <c r="J708" s="12">
        <v>0.5</v>
      </c>
      <c r="K708" t="str">
        <f>VLOOKUP(A708,MasterTutor!A:D,4,FALSE)</f>
        <v>Advanced</v>
      </c>
      <c r="L708" t="str">
        <f>VLOOKUP(A708,MasterTutor!A:D,3,FALSE)</f>
        <v>Adjunct</v>
      </c>
      <c r="M708" t="str">
        <f>VLOOKUP(A708,MasterTutor!A:D,2,FALSE)</f>
        <v>Kristin Haase-Alvey</v>
      </c>
    </row>
    <row r="709" spans="1:13" x14ac:dyDescent="0.2">
      <c r="A709" s="9" t="s">
        <v>192</v>
      </c>
      <c r="B709" s="9" t="s">
        <v>29</v>
      </c>
      <c r="C709" s="12">
        <v>0.78749999999999998</v>
      </c>
      <c r="D709" s="12">
        <v>0.93230000000000002</v>
      </c>
      <c r="E709" s="12">
        <v>1</v>
      </c>
      <c r="F709" s="12">
        <v>0.90566037700000002</v>
      </c>
      <c r="G709" s="12">
        <v>0.8125</v>
      </c>
      <c r="H709" s="9">
        <v>17</v>
      </c>
      <c r="I709" s="10" t="s">
        <v>54</v>
      </c>
      <c r="J709" s="12">
        <v>0</v>
      </c>
      <c r="K709" t="str">
        <f>VLOOKUP(A709,MasterTutor!A:D,4,FALSE)</f>
        <v>Advanced</v>
      </c>
      <c r="L709" t="str">
        <f>VLOOKUP(A709,MasterTutor!A:D,3,FALSE)</f>
        <v>Adjunct</v>
      </c>
      <c r="M709" t="str">
        <f>VLOOKUP(A709,MasterTutor!A:D,2,FALSE)</f>
        <v>Kristin Haase-Alvey</v>
      </c>
    </row>
    <row r="710" spans="1:13" x14ac:dyDescent="0.2">
      <c r="A710" s="9" t="s">
        <v>192</v>
      </c>
      <c r="B710" s="9" t="s">
        <v>17</v>
      </c>
      <c r="C710" s="12">
        <v>0.69</v>
      </c>
      <c r="D710" s="12">
        <v>1.07</v>
      </c>
      <c r="E710" s="12">
        <v>1</v>
      </c>
      <c r="F710" s="12">
        <v>0.69</v>
      </c>
      <c r="G710" s="12">
        <v>0.95</v>
      </c>
      <c r="H710" s="9">
        <v>16</v>
      </c>
      <c r="I710" s="10" t="s">
        <v>162</v>
      </c>
      <c r="J710" s="12">
        <v>0.14000000000000001</v>
      </c>
      <c r="K710" t="str">
        <f>VLOOKUP(A710,MasterTutor!A:D,4,FALSE)</f>
        <v>Advanced</v>
      </c>
      <c r="L710" t="str">
        <f>VLOOKUP(A710,MasterTutor!A:D,3,FALSE)</f>
        <v>Adjunct</v>
      </c>
      <c r="M710" t="str">
        <f>VLOOKUP(A710,MasterTutor!A:D,2,FALSE)</f>
        <v>Kristin Haase-Alvey</v>
      </c>
    </row>
    <row r="711" spans="1:13" x14ac:dyDescent="0.2">
      <c r="A711" s="9" t="s">
        <v>192</v>
      </c>
      <c r="B711" s="9" t="s">
        <v>18</v>
      </c>
      <c r="C711" s="12">
        <v>0.66</v>
      </c>
      <c r="D711" s="12">
        <v>0.96</v>
      </c>
      <c r="E711" s="12">
        <v>0.99</v>
      </c>
      <c r="F711" s="12">
        <v>1</v>
      </c>
      <c r="G711" s="12">
        <v>0.77</v>
      </c>
      <c r="H711" s="9">
        <v>6</v>
      </c>
      <c r="I711" s="10" t="s">
        <v>90</v>
      </c>
      <c r="J711" s="12">
        <v>0.6</v>
      </c>
      <c r="K711" t="str">
        <f>VLOOKUP(A711,MasterTutor!A:D,4,FALSE)</f>
        <v>Advanced</v>
      </c>
      <c r="L711" t="str">
        <f>VLOOKUP(A711,MasterTutor!A:D,3,FALSE)</f>
        <v>Adjunct</v>
      </c>
      <c r="M711" t="str">
        <f>VLOOKUP(A711,MasterTutor!A:D,2,FALSE)</f>
        <v>Kristin Haase-Alvey</v>
      </c>
    </row>
    <row r="712" spans="1:13" x14ac:dyDescent="0.2">
      <c r="A712" s="9" t="s">
        <v>192</v>
      </c>
      <c r="B712" s="9" t="s">
        <v>20</v>
      </c>
      <c r="C712" s="12">
        <v>0.88</v>
      </c>
      <c r="D712" s="12">
        <v>1.05</v>
      </c>
      <c r="E712" s="12">
        <v>1</v>
      </c>
      <c r="F712" s="12">
        <v>0.98</v>
      </c>
      <c r="G712" s="12">
        <v>0.89</v>
      </c>
      <c r="H712" s="9">
        <v>14</v>
      </c>
      <c r="I712" s="10" t="s">
        <v>103</v>
      </c>
      <c r="J712" s="12">
        <v>0.44</v>
      </c>
      <c r="K712" t="str">
        <f>VLOOKUP(A712,MasterTutor!A:D,4,FALSE)</f>
        <v>Advanced</v>
      </c>
      <c r="L712" t="str">
        <f>VLOOKUP(A712,MasterTutor!A:D,3,FALSE)</f>
        <v>Adjunct</v>
      </c>
      <c r="M712" t="str">
        <f>VLOOKUP(A712,MasterTutor!A:D,2,FALSE)</f>
        <v>Kristin Haase-Alvey</v>
      </c>
    </row>
    <row r="713" spans="1:13" x14ac:dyDescent="0.2">
      <c r="A713" s="9" t="s">
        <v>192</v>
      </c>
      <c r="B713" s="9" t="s">
        <v>21</v>
      </c>
      <c r="C713" s="12">
        <v>0.86</v>
      </c>
      <c r="D713" s="12">
        <v>0.97</v>
      </c>
      <c r="E713" s="12">
        <v>0.99</v>
      </c>
      <c r="F713" s="12">
        <v>0.98</v>
      </c>
      <c r="G713" s="12">
        <v>0.9</v>
      </c>
      <c r="H713" s="9">
        <v>13</v>
      </c>
      <c r="I713" s="10" t="s">
        <v>148</v>
      </c>
      <c r="J713" s="12">
        <v>0</v>
      </c>
      <c r="K713" t="str">
        <f>VLOOKUP(A713,MasterTutor!A:D,4,FALSE)</f>
        <v>Advanced</v>
      </c>
      <c r="L713" t="str">
        <f>VLOOKUP(A713,MasterTutor!A:D,3,FALSE)</f>
        <v>Adjunct</v>
      </c>
      <c r="M713" t="str">
        <f>VLOOKUP(A713,MasterTutor!A:D,2,FALSE)</f>
        <v>Kristin Haase-Alvey</v>
      </c>
    </row>
    <row r="714" spans="1:13" x14ac:dyDescent="0.2">
      <c r="A714" s="9" t="s">
        <v>192</v>
      </c>
      <c r="B714" s="9" t="s">
        <v>22</v>
      </c>
      <c r="C714" s="12">
        <v>0.94</v>
      </c>
      <c r="D714" s="12">
        <v>0.96</v>
      </c>
      <c r="E714" s="12">
        <v>1</v>
      </c>
      <c r="F714" s="12">
        <v>0.98</v>
      </c>
      <c r="G714" s="12">
        <v>0.96</v>
      </c>
      <c r="H714" s="9">
        <v>13</v>
      </c>
      <c r="I714" s="10" t="s">
        <v>148</v>
      </c>
      <c r="J714" s="12">
        <v>0</v>
      </c>
      <c r="K714" t="str">
        <f>VLOOKUP(A714,MasterTutor!A:D,4,FALSE)</f>
        <v>Advanced</v>
      </c>
      <c r="L714" t="str">
        <f>VLOOKUP(A714,MasterTutor!A:D,3,FALSE)</f>
        <v>Adjunct</v>
      </c>
      <c r="M714" t="str">
        <f>VLOOKUP(A714,MasterTutor!A:D,2,FALSE)</f>
        <v>Kristin Haase-Alvey</v>
      </c>
    </row>
    <row r="715" spans="1:13" x14ac:dyDescent="0.2">
      <c r="A715" s="9" t="s">
        <v>194</v>
      </c>
      <c r="B715" s="9" t="s">
        <v>17</v>
      </c>
      <c r="C715" s="12">
        <v>0.76</v>
      </c>
      <c r="D715" s="12">
        <v>0.85</v>
      </c>
      <c r="E715" s="12">
        <v>1</v>
      </c>
      <c r="F715" s="12">
        <v>0.94</v>
      </c>
      <c r="G715" s="12">
        <v>0.67</v>
      </c>
      <c r="H715" s="9">
        <v>10</v>
      </c>
      <c r="J715" s="9"/>
      <c r="K715" t="e">
        <f>VLOOKUP(A715,MasterTutor!A:D,4,FALSE)</f>
        <v>#N/A</v>
      </c>
      <c r="L715" t="e">
        <f>VLOOKUP(A715,MasterTutor!A:D,3,FALSE)</f>
        <v>#N/A</v>
      </c>
      <c r="M715" t="e">
        <f>VLOOKUP(A715,MasterTutor!A:D,2,FALSE)</f>
        <v>#N/A</v>
      </c>
    </row>
    <row r="716" spans="1:13" x14ac:dyDescent="0.2">
      <c r="A716" s="9" t="s">
        <v>194</v>
      </c>
      <c r="B716" s="9" t="s">
        <v>18</v>
      </c>
      <c r="C716" s="12">
        <v>0.55000000000000004</v>
      </c>
      <c r="D716" s="12">
        <v>0.74</v>
      </c>
      <c r="E716" s="12">
        <v>1</v>
      </c>
      <c r="F716" s="12">
        <v>0.93</v>
      </c>
      <c r="G716" s="12">
        <v>0.55000000000000004</v>
      </c>
      <c r="H716" s="9">
        <v>8</v>
      </c>
      <c r="I716" s="10" t="s">
        <v>99</v>
      </c>
      <c r="J716" s="12">
        <v>0.83</v>
      </c>
      <c r="K716" t="e">
        <f>VLOOKUP(A716,MasterTutor!A:D,4,FALSE)</f>
        <v>#N/A</v>
      </c>
      <c r="L716" t="e">
        <f>VLOOKUP(A716,MasterTutor!A:D,3,FALSE)</f>
        <v>#N/A</v>
      </c>
      <c r="M716" t="e">
        <f>VLOOKUP(A716,MasterTutor!A:D,2,FALSE)</f>
        <v>#N/A</v>
      </c>
    </row>
    <row r="717" spans="1:13" x14ac:dyDescent="0.2">
      <c r="A717" s="9" t="s">
        <v>195</v>
      </c>
      <c r="B717" s="9" t="s">
        <v>14</v>
      </c>
      <c r="C717" s="12">
        <v>1.0913999999999999</v>
      </c>
      <c r="D717" s="12">
        <v>0.93420000000000003</v>
      </c>
      <c r="E717" s="12">
        <v>0.75423728813559299</v>
      </c>
      <c r="F717" s="12">
        <v>0.51041666666666596</v>
      </c>
      <c r="G717" s="12">
        <v>0.38461538461538403</v>
      </c>
      <c r="H717" s="9">
        <v>9</v>
      </c>
      <c r="I717" s="10" t="s">
        <v>66</v>
      </c>
      <c r="J717" s="12">
        <v>0.5</v>
      </c>
      <c r="K717" t="e">
        <f>VLOOKUP(A717,MasterTutor!A:D,4,FALSE)</f>
        <v>#N/A</v>
      </c>
      <c r="L717" t="e">
        <f>VLOOKUP(A717,MasterTutor!A:D,3,FALSE)</f>
        <v>#N/A</v>
      </c>
      <c r="M717" t="e">
        <f>VLOOKUP(A717,MasterTutor!A:D,2,FALSE)</f>
        <v>#N/A</v>
      </c>
    </row>
    <row r="718" spans="1:13" x14ac:dyDescent="0.2">
      <c r="A718" s="9" t="s">
        <v>195</v>
      </c>
      <c r="B718" s="9" t="s">
        <v>17</v>
      </c>
      <c r="C718" s="12">
        <v>0.38</v>
      </c>
      <c r="D718" s="12">
        <v>0.96</v>
      </c>
      <c r="E718" s="12">
        <v>1</v>
      </c>
      <c r="F718" s="12">
        <v>0.93</v>
      </c>
      <c r="G718" s="12">
        <v>0.82</v>
      </c>
      <c r="H718" s="9">
        <v>1</v>
      </c>
      <c r="I718" s="10" t="s">
        <v>103</v>
      </c>
      <c r="J718" s="12">
        <v>0.44</v>
      </c>
      <c r="K718" t="e">
        <f>VLOOKUP(A718,MasterTutor!A:D,4,FALSE)</f>
        <v>#N/A</v>
      </c>
      <c r="L718" t="e">
        <f>VLOOKUP(A718,MasterTutor!A:D,3,FALSE)</f>
        <v>#N/A</v>
      </c>
      <c r="M718" t="e">
        <f>VLOOKUP(A718,MasterTutor!A:D,2,FALSE)</f>
        <v>#N/A</v>
      </c>
    </row>
    <row r="719" spans="1:13" x14ac:dyDescent="0.2">
      <c r="A719" s="9" t="s">
        <v>195</v>
      </c>
      <c r="B719" s="9" t="s">
        <v>18</v>
      </c>
      <c r="C719" s="12">
        <v>0.49</v>
      </c>
      <c r="D719" s="12">
        <v>1.1200000000000001</v>
      </c>
      <c r="E719" s="12">
        <v>0.86</v>
      </c>
      <c r="F719" s="12">
        <v>0.78</v>
      </c>
      <c r="G719" s="12">
        <v>0.68</v>
      </c>
      <c r="H719" s="9">
        <v>1</v>
      </c>
      <c r="I719" s="10" t="s">
        <v>19</v>
      </c>
      <c r="J719" s="12">
        <v>0.67</v>
      </c>
      <c r="K719" t="e">
        <f>VLOOKUP(A719,MasterTutor!A:D,4,FALSE)</f>
        <v>#N/A</v>
      </c>
      <c r="L719" t="e">
        <f>VLOOKUP(A719,MasterTutor!A:D,3,FALSE)</f>
        <v>#N/A</v>
      </c>
      <c r="M719" t="e">
        <f>VLOOKUP(A719,MasterTutor!A:D,2,FALSE)</f>
        <v>#N/A</v>
      </c>
    </row>
    <row r="720" spans="1:13" x14ac:dyDescent="0.2">
      <c r="A720" s="9" t="s">
        <v>195</v>
      </c>
      <c r="B720" s="9" t="s">
        <v>20</v>
      </c>
      <c r="C720" s="12">
        <v>1.1299999999999999</v>
      </c>
      <c r="D720" s="12">
        <v>1.24</v>
      </c>
      <c r="E720" s="12">
        <v>0.79</v>
      </c>
      <c r="F720" s="12">
        <v>1</v>
      </c>
      <c r="G720" s="12">
        <v>0.71</v>
      </c>
      <c r="H720" s="9">
        <v>5</v>
      </c>
      <c r="I720" s="10" t="s">
        <v>26</v>
      </c>
      <c r="J720" s="12">
        <v>0.5</v>
      </c>
      <c r="K720" t="e">
        <f>VLOOKUP(A720,MasterTutor!A:D,4,FALSE)</f>
        <v>#N/A</v>
      </c>
      <c r="L720" t="e">
        <f>VLOOKUP(A720,MasterTutor!A:D,3,FALSE)</f>
        <v>#N/A</v>
      </c>
      <c r="M720" t="e">
        <f>VLOOKUP(A720,MasterTutor!A:D,2,FALSE)</f>
        <v>#N/A</v>
      </c>
    </row>
    <row r="721" spans="1:13" x14ac:dyDescent="0.2">
      <c r="A721" s="9" t="s">
        <v>195</v>
      </c>
      <c r="B721" s="9" t="s">
        <v>21</v>
      </c>
      <c r="C721" s="12">
        <v>1.08</v>
      </c>
      <c r="D721" s="12">
        <v>1.1100000000000001</v>
      </c>
      <c r="E721" s="12">
        <v>0.9</v>
      </c>
      <c r="F721" s="12">
        <v>0.96</v>
      </c>
      <c r="G721" s="12">
        <v>0.94</v>
      </c>
      <c r="H721" s="9">
        <v>9</v>
      </c>
      <c r="I721" s="10" t="s">
        <v>126</v>
      </c>
      <c r="J721" s="12">
        <v>0.8</v>
      </c>
      <c r="K721" t="e">
        <f>VLOOKUP(A721,MasterTutor!A:D,4,FALSE)</f>
        <v>#N/A</v>
      </c>
      <c r="L721" t="e">
        <f>VLOOKUP(A721,MasterTutor!A:D,3,FALSE)</f>
        <v>#N/A</v>
      </c>
      <c r="M721" t="e">
        <f>VLOOKUP(A721,MasterTutor!A:D,2,FALSE)</f>
        <v>#N/A</v>
      </c>
    </row>
    <row r="722" spans="1:13" x14ac:dyDescent="0.2">
      <c r="A722" s="9" t="s">
        <v>195</v>
      </c>
      <c r="B722" s="9" t="s">
        <v>22</v>
      </c>
      <c r="C722" s="12">
        <v>1.01</v>
      </c>
      <c r="D722" s="12">
        <v>1.05</v>
      </c>
      <c r="E722" s="12">
        <v>0.82</v>
      </c>
      <c r="F722" s="12">
        <v>0.7</v>
      </c>
      <c r="G722" s="12">
        <v>0.62</v>
      </c>
      <c r="H722" s="9">
        <v>5</v>
      </c>
      <c r="I722" s="10" t="s">
        <v>39</v>
      </c>
      <c r="J722" s="12">
        <v>0.66</v>
      </c>
      <c r="K722" t="e">
        <f>VLOOKUP(A722,MasterTutor!A:D,4,FALSE)</f>
        <v>#N/A</v>
      </c>
      <c r="L722" t="e">
        <f>VLOOKUP(A722,MasterTutor!A:D,3,FALSE)</f>
        <v>#N/A</v>
      </c>
      <c r="M722" t="e">
        <f>VLOOKUP(A722,MasterTutor!A:D,2,FALSE)</f>
        <v>#N/A</v>
      </c>
    </row>
    <row r="723" spans="1:13" x14ac:dyDescent="0.2">
      <c r="A723" s="9" t="s">
        <v>196</v>
      </c>
      <c r="B723" s="9" t="s">
        <v>14</v>
      </c>
      <c r="C723" s="12">
        <v>0</v>
      </c>
      <c r="D723" s="12">
        <v>0</v>
      </c>
      <c r="E723" s="12">
        <v>0</v>
      </c>
      <c r="F723" s="12">
        <v>0</v>
      </c>
      <c r="G723" s="12">
        <v>0</v>
      </c>
      <c r="H723" s="9">
        <v>0</v>
      </c>
      <c r="I723" s="10"/>
      <c r="J723" s="12"/>
      <c r="K723" t="e">
        <f>VLOOKUP(A723,MasterTutor!A:D,4,FALSE)</f>
        <v>#N/A</v>
      </c>
      <c r="L723" t="e">
        <f>VLOOKUP(A723,MasterTutor!A:D,3,FALSE)</f>
        <v>#N/A</v>
      </c>
      <c r="M723" t="e">
        <f>VLOOKUP(A723,MasterTutor!A:D,2,FALSE)</f>
        <v>#N/A</v>
      </c>
    </row>
    <row r="724" spans="1:13" x14ac:dyDescent="0.2">
      <c r="A724" s="9" t="s">
        <v>196</v>
      </c>
      <c r="B724" s="9" t="s">
        <v>14</v>
      </c>
      <c r="C724" s="12">
        <v>0</v>
      </c>
      <c r="D724" s="12">
        <v>0</v>
      </c>
      <c r="E724" s="12">
        <v>0</v>
      </c>
      <c r="F724" s="12">
        <v>0</v>
      </c>
      <c r="G724" s="12">
        <v>0</v>
      </c>
      <c r="H724" s="9">
        <v>0</v>
      </c>
      <c r="J724" s="9"/>
      <c r="K724" t="e">
        <f>VLOOKUP(A724,MasterTutor!A:D,4,FALSE)</f>
        <v>#N/A</v>
      </c>
      <c r="L724" t="e">
        <f>VLOOKUP(A724,MasterTutor!A:D,3,FALSE)</f>
        <v>#N/A</v>
      </c>
      <c r="M724" t="e">
        <f>VLOOKUP(A724,MasterTutor!A:D,2,FALSE)</f>
        <v>#N/A</v>
      </c>
    </row>
    <row r="725" spans="1:13" x14ac:dyDescent="0.2">
      <c r="A725" s="9" t="s">
        <v>196</v>
      </c>
      <c r="B725" s="9" t="s">
        <v>16</v>
      </c>
      <c r="C725" s="12">
        <v>0.13</v>
      </c>
      <c r="D725" s="12">
        <v>0.84</v>
      </c>
      <c r="E725" s="12">
        <v>1</v>
      </c>
      <c r="F725" s="12">
        <v>0.5</v>
      </c>
      <c r="G725" s="12">
        <v>0</v>
      </c>
      <c r="H725" s="9">
        <v>0</v>
      </c>
      <c r="I725" s="13" t="s">
        <v>36</v>
      </c>
      <c r="J725" s="12">
        <v>0</v>
      </c>
      <c r="K725" t="e">
        <f>VLOOKUP(A725,MasterTutor!A:D,4,FALSE)</f>
        <v>#N/A</v>
      </c>
      <c r="L725" t="e">
        <f>VLOOKUP(A725,MasterTutor!A:D,3,FALSE)</f>
        <v>#N/A</v>
      </c>
      <c r="M725" t="e">
        <f>VLOOKUP(A725,MasterTutor!A:D,2,FALSE)</f>
        <v>#N/A</v>
      </c>
    </row>
    <row r="726" spans="1:13" x14ac:dyDescent="0.2">
      <c r="A726" s="9" t="s">
        <v>197</v>
      </c>
      <c r="B726" s="9" t="s">
        <v>14</v>
      </c>
      <c r="C726" s="12">
        <v>0.63539999999999996</v>
      </c>
      <c r="D726" s="12">
        <v>1.1758</v>
      </c>
      <c r="E726" s="12">
        <v>1</v>
      </c>
      <c r="F726" s="12">
        <v>1</v>
      </c>
      <c r="G726" s="12">
        <v>1</v>
      </c>
      <c r="H726" s="9">
        <v>1</v>
      </c>
      <c r="I726" s="10" t="s">
        <v>23</v>
      </c>
      <c r="J726" s="12">
        <v>1</v>
      </c>
      <c r="K726" t="e">
        <f>VLOOKUP(A726,MasterTutor!A:D,4,FALSE)</f>
        <v>#N/A</v>
      </c>
      <c r="L726" t="e">
        <f>VLOOKUP(A726,MasterTutor!A:D,3,FALSE)</f>
        <v>#N/A</v>
      </c>
      <c r="M726" t="e">
        <f>VLOOKUP(A726,MasterTutor!A:D,2,FALSE)</f>
        <v>#N/A</v>
      </c>
    </row>
    <row r="727" spans="1:13" x14ac:dyDescent="0.2">
      <c r="A727" s="9" t="s">
        <v>197</v>
      </c>
      <c r="B727" s="9" t="s">
        <v>16</v>
      </c>
      <c r="C727" s="12">
        <v>0.5</v>
      </c>
      <c r="D727" s="12">
        <v>1.03</v>
      </c>
      <c r="E727" s="12">
        <v>1</v>
      </c>
      <c r="F727" s="12">
        <v>1</v>
      </c>
      <c r="G727" s="12">
        <v>1</v>
      </c>
      <c r="H727" s="9">
        <v>1</v>
      </c>
      <c r="I727" s="13"/>
      <c r="J727" s="9"/>
      <c r="K727" t="e">
        <f>VLOOKUP(A727,MasterTutor!A:D,4,FALSE)</f>
        <v>#N/A</v>
      </c>
      <c r="L727" t="e">
        <f>VLOOKUP(A727,MasterTutor!A:D,3,FALSE)</f>
        <v>#N/A</v>
      </c>
      <c r="M727" t="e">
        <f>VLOOKUP(A727,MasterTutor!A:D,2,FALSE)</f>
        <v>#N/A</v>
      </c>
    </row>
    <row r="728" spans="1:13" x14ac:dyDescent="0.2">
      <c r="A728" s="9" t="s">
        <v>197</v>
      </c>
      <c r="B728" s="9" t="s">
        <v>17</v>
      </c>
      <c r="C728" s="12">
        <v>0.52</v>
      </c>
      <c r="D728" s="12">
        <v>1.2</v>
      </c>
      <c r="E728" s="12">
        <v>1</v>
      </c>
      <c r="F728" s="12">
        <v>1</v>
      </c>
      <c r="G728" s="12">
        <v>1</v>
      </c>
      <c r="H728" s="9">
        <v>1</v>
      </c>
      <c r="I728" s="10">
        <v>1</v>
      </c>
      <c r="J728" s="12">
        <f>I728</f>
        <v>1</v>
      </c>
      <c r="K728" t="e">
        <f>VLOOKUP(A728,MasterTutor!A:D,4,FALSE)</f>
        <v>#N/A</v>
      </c>
      <c r="L728" t="e">
        <f>VLOOKUP(A728,MasterTutor!A:D,3,FALSE)</f>
        <v>#N/A</v>
      </c>
      <c r="M728" t="e">
        <f>VLOOKUP(A728,MasterTutor!A:D,2,FALSE)</f>
        <v>#N/A</v>
      </c>
    </row>
    <row r="729" spans="1:13" x14ac:dyDescent="0.2">
      <c r="A729" s="9" t="s">
        <v>197</v>
      </c>
      <c r="B729" s="9" t="s">
        <v>18</v>
      </c>
      <c r="C729" s="12">
        <v>0.44</v>
      </c>
      <c r="D729" s="12">
        <v>0.92</v>
      </c>
      <c r="E729" s="12">
        <v>1</v>
      </c>
      <c r="F729" s="12">
        <v>0.97</v>
      </c>
      <c r="G729" s="12">
        <v>1</v>
      </c>
      <c r="H729" s="9">
        <v>3</v>
      </c>
      <c r="I729" s="10">
        <v>1</v>
      </c>
      <c r="J729" s="12">
        <f>I729</f>
        <v>1</v>
      </c>
      <c r="K729" t="e">
        <f>VLOOKUP(A729,MasterTutor!A:D,4,FALSE)</f>
        <v>#N/A</v>
      </c>
      <c r="L729" t="e">
        <f>VLOOKUP(A729,MasterTutor!A:D,3,FALSE)</f>
        <v>#N/A</v>
      </c>
      <c r="M729" t="e">
        <f>VLOOKUP(A729,MasterTutor!A:D,2,FALSE)</f>
        <v>#N/A</v>
      </c>
    </row>
    <row r="730" spans="1:13" x14ac:dyDescent="0.2">
      <c r="A730" s="9" t="s">
        <v>197</v>
      </c>
      <c r="B730" s="9" t="s">
        <v>20</v>
      </c>
      <c r="C730" s="12">
        <v>1.32</v>
      </c>
      <c r="D730" s="12">
        <v>2.48</v>
      </c>
      <c r="E730" s="12">
        <v>1</v>
      </c>
      <c r="F730" s="12">
        <v>1</v>
      </c>
      <c r="G730" s="12">
        <v>0.94</v>
      </c>
      <c r="H730" s="9">
        <v>1</v>
      </c>
      <c r="I730" s="10">
        <v>1</v>
      </c>
      <c r="J730" s="12">
        <f>I730</f>
        <v>1</v>
      </c>
      <c r="K730" t="e">
        <f>VLOOKUP(A730,MasterTutor!A:D,4,FALSE)</f>
        <v>#N/A</v>
      </c>
      <c r="L730" t="e">
        <f>VLOOKUP(A730,MasterTutor!A:D,3,FALSE)</f>
        <v>#N/A</v>
      </c>
      <c r="M730" t="e">
        <f>VLOOKUP(A730,MasterTutor!A:D,2,FALSE)</f>
        <v>#N/A</v>
      </c>
    </row>
    <row r="731" spans="1:13" x14ac:dyDescent="0.2">
      <c r="A731" s="9" t="s">
        <v>197</v>
      </c>
      <c r="B731" s="9" t="s">
        <v>21</v>
      </c>
      <c r="C731" s="12">
        <v>1.5</v>
      </c>
      <c r="D731" s="12">
        <v>1.58</v>
      </c>
      <c r="E731" s="12">
        <v>1</v>
      </c>
      <c r="F731" s="12">
        <v>1</v>
      </c>
      <c r="G731" s="12">
        <v>0.94</v>
      </c>
      <c r="H731" s="9">
        <v>2</v>
      </c>
      <c r="I731" s="11"/>
      <c r="J731" s="9"/>
      <c r="K731" t="e">
        <f>VLOOKUP(A731,MasterTutor!A:D,4,FALSE)</f>
        <v>#N/A</v>
      </c>
      <c r="L731" t="e">
        <f>VLOOKUP(A731,MasterTutor!A:D,3,FALSE)</f>
        <v>#N/A</v>
      </c>
      <c r="M731" t="e">
        <f>VLOOKUP(A731,MasterTutor!A:D,2,FALSE)</f>
        <v>#N/A</v>
      </c>
    </row>
    <row r="732" spans="1:13" x14ac:dyDescent="0.2">
      <c r="A732" s="9" t="s">
        <v>197</v>
      </c>
      <c r="B732" s="9" t="s">
        <v>22</v>
      </c>
      <c r="C732" s="12">
        <v>0.71</v>
      </c>
      <c r="D732" s="12">
        <v>1.1200000000000001</v>
      </c>
      <c r="E732" s="12">
        <v>1</v>
      </c>
      <c r="F732" s="12">
        <v>1</v>
      </c>
      <c r="G732" s="12">
        <v>1</v>
      </c>
      <c r="H732" s="9">
        <v>0</v>
      </c>
      <c r="I732" s="11"/>
      <c r="J732" s="9"/>
      <c r="K732" t="e">
        <f>VLOOKUP(A732,MasterTutor!A:D,4,FALSE)</f>
        <v>#N/A</v>
      </c>
      <c r="L732" t="e">
        <f>VLOOKUP(A732,MasterTutor!A:D,3,FALSE)</f>
        <v>#N/A</v>
      </c>
      <c r="M732" t="e">
        <f>VLOOKUP(A732,MasterTutor!A:D,2,FALSE)</f>
        <v>#N/A</v>
      </c>
    </row>
    <row r="733" spans="1:13" x14ac:dyDescent="0.2">
      <c r="A733" s="9" t="s">
        <v>198</v>
      </c>
      <c r="B733" s="9" t="s">
        <v>14</v>
      </c>
      <c r="C733" s="12">
        <v>1.0519000000000001</v>
      </c>
      <c r="D733" s="12">
        <v>1.4474</v>
      </c>
      <c r="E733" s="12">
        <v>1</v>
      </c>
      <c r="F733" s="12">
        <v>0.98630136986301298</v>
      </c>
      <c r="G733" s="12">
        <v>0.78571428571428503</v>
      </c>
      <c r="H733" s="9">
        <v>6</v>
      </c>
      <c r="I733" s="10"/>
      <c r="J733" s="12"/>
      <c r="K733" t="str">
        <f>VLOOKUP(A733,MasterTutor!A:D,4,FALSE)</f>
        <v>Premium</v>
      </c>
      <c r="L733" t="str">
        <f>VLOOKUP(A733,MasterTutor!A:D,3,FALSE)</f>
        <v>Professional</v>
      </c>
      <c r="M733" t="str">
        <f>VLOOKUP(A733,MasterTutor!A:D,2,FALSE)</f>
        <v>Ela Cross</v>
      </c>
    </row>
    <row r="734" spans="1:13" x14ac:dyDescent="0.2">
      <c r="A734" s="9" t="s">
        <v>198</v>
      </c>
      <c r="B734" s="9" t="s">
        <v>14</v>
      </c>
      <c r="C734" s="12">
        <v>1.0519000000000001</v>
      </c>
      <c r="D734" s="12">
        <v>1.4474</v>
      </c>
      <c r="E734" s="12">
        <v>1</v>
      </c>
      <c r="F734" s="12">
        <v>0.98630136986301298</v>
      </c>
      <c r="G734" s="12">
        <v>0.78571428571428503</v>
      </c>
      <c r="H734" s="9">
        <v>6</v>
      </c>
      <c r="J734" s="9"/>
      <c r="K734" t="str">
        <f>VLOOKUP(A734,MasterTutor!A:D,4,FALSE)</f>
        <v>Premium</v>
      </c>
      <c r="L734" t="str">
        <f>VLOOKUP(A734,MasterTutor!A:D,3,FALSE)</f>
        <v>Professional</v>
      </c>
      <c r="M734" t="str">
        <f>VLOOKUP(A734,MasterTutor!A:D,2,FALSE)</f>
        <v>Ela Cross</v>
      </c>
    </row>
    <row r="735" spans="1:13" x14ac:dyDescent="0.2">
      <c r="A735" s="9" t="s">
        <v>198</v>
      </c>
      <c r="B735" s="9" t="s">
        <v>16</v>
      </c>
      <c r="C735" s="12">
        <v>0.95</v>
      </c>
      <c r="D735" s="12">
        <v>1.28</v>
      </c>
      <c r="E735" s="12">
        <v>0.99</v>
      </c>
      <c r="F735" s="12">
        <v>0.95</v>
      </c>
      <c r="G735" s="12">
        <v>0.81</v>
      </c>
      <c r="H735" s="9">
        <v>4</v>
      </c>
      <c r="I735" s="13"/>
      <c r="J735" s="9"/>
      <c r="K735" t="str">
        <f>VLOOKUP(A735,MasterTutor!A:D,4,FALSE)</f>
        <v>Premium</v>
      </c>
      <c r="L735" t="str">
        <f>VLOOKUP(A735,MasterTutor!A:D,3,FALSE)</f>
        <v>Professional</v>
      </c>
      <c r="M735" t="str">
        <f>VLOOKUP(A735,MasterTutor!A:D,2,FALSE)</f>
        <v>Ela Cross</v>
      </c>
    </row>
    <row r="736" spans="1:13" x14ac:dyDescent="0.2">
      <c r="A736" s="9" t="s">
        <v>198</v>
      </c>
      <c r="B736" s="9" t="s">
        <v>257</v>
      </c>
      <c r="C736" s="12">
        <v>0.69</v>
      </c>
      <c r="D736" s="12">
        <v>1.54</v>
      </c>
      <c r="E736" s="12">
        <v>1</v>
      </c>
      <c r="F736" s="12">
        <v>0.95</v>
      </c>
      <c r="G736" s="12">
        <v>0.92</v>
      </c>
      <c r="H736" s="9">
        <v>3</v>
      </c>
      <c r="I736" s="10" t="s">
        <v>36</v>
      </c>
      <c r="J736" s="12">
        <v>0</v>
      </c>
      <c r="K736" t="str">
        <f>VLOOKUP(A736,MasterTutor!A:D,4,FALSE)</f>
        <v>Premium</v>
      </c>
      <c r="L736" t="str">
        <f>VLOOKUP(A736,MasterTutor!A:D,3,FALSE)</f>
        <v>Professional</v>
      </c>
      <c r="M736" t="str">
        <f>VLOOKUP(A736,MasterTutor!A:D,2,FALSE)</f>
        <v>Ela Cross</v>
      </c>
    </row>
    <row r="737" spans="1:13" x14ac:dyDescent="0.2">
      <c r="A737" s="9" t="s">
        <v>198</v>
      </c>
      <c r="B737" s="9" t="s">
        <v>29</v>
      </c>
      <c r="C737" s="12">
        <v>0.6</v>
      </c>
      <c r="D737" s="12">
        <v>1.4242999999999999</v>
      </c>
      <c r="E737" s="12">
        <v>1</v>
      </c>
      <c r="F737" s="12">
        <v>0.869565217</v>
      </c>
      <c r="G737" s="12">
        <v>0.88888888899999996</v>
      </c>
      <c r="H737" s="9">
        <v>0</v>
      </c>
      <c r="I737" s="10">
        <v>1</v>
      </c>
      <c r="J737" s="12">
        <f>I737</f>
        <v>1</v>
      </c>
      <c r="K737" t="str">
        <f>VLOOKUP(A737,MasterTutor!A:D,4,FALSE)</f>
        <v>Premium</v>
      </c>
      <c r="L737" t="str">
        <f>VLOOKUP(A737,MasterTutor!A:D,3,FALSE)</f>
        <v>Professional</v>
      </c>
      <c r="M737" t="str">
        <f>VLOOKUP(A737,MasterTutor!A:D,2,FALSE)</f>
        <v>Ela Cross</v>
      </c>
    </row>
    <row r="738" spans="1:13" x14ac:dyDescent="0.2">
      <c r="A738" s="9" t="s">
        <v>198</v>
      </c>
      <c r="B738" s="9" t="s">
        <v>17</v>
      </c>
      <c r="C738" s="12">
        <v>0.77</v>
      </c>
      <c r="D738" s="12">
        <v>1.5</v>
      </c>
      <c r="E738" s="12">
        <v>0.95</v>
      </c>
      <c r="F738" s="12">
        <v>1</v>
      </c>
      <c r="G738" s="12">
        <v>0.6</v>
      </c>
      <c r="H738" s="9" t="e">
        <v>#N/A</v>
      </c>
      <c r="I738" s="10" t="s">
        <v>115</v>
      </c>
      <c r="J738" s="12">
        <v>0.4</v>
      </c>
      <c r="K738" t="str">
        <f>VLOOKUP(A738,MasterTutor!A:D,4,FALSE)</f>
        <v>Premium</v>
      </c>
      <c r="L738" t="str">
        <f>VLOOKUP(A738,MasterTutor!A:D,3,FALSE)</f>
        <v>Professional</v>
      </c>
      <c r="M738" t="str">
        <f>VLOOKUP(A738,MasterTutor!A:D,2,FALSE)</f>
        <v>Ela Cross</v>
      </c>
    </row>
    <row r="739" spans="1:13" x14ac:dyDescent="0.2">
      <c r="A739" s="9" t="s">
        <v>198</v>
      </c>
      <c r="B739" s="9" t="s">
        <v>18</v>
      </c>
      <c r="C739" s="12">
        <v>0.56999999999999995</v>
      </c>
      <c r="D739" s="12">
        <v>1.53</v>
      </c>
      <c r="E739" s="12">
        <v>1</v>
      </c>
      <c r="F739" s="12">
        <v>0.98</v>
      </c>
      <c r="G739" s="12">
        <v>0.95</v>
      </c>
      <c r="H739" s="9">
        <v>1</v>
      </c>
      <c r="I739" s="10" t="s">
        <v>26</v>
      </c>
      <c r="J739" s="12">
        <v>0.5</v>
      </c>
      <c r="K739" t="str">
        <f>VLOOKUP(A739,MasterTutor!A:D,4,FALSE)</f>
        <v>Premium</v>
      </c>
      <c r="L739" t="str">
        <f>VLOOKUP(A739,MasterTutor!A:D,3,FALSE)</f>
        <v>Professional</v>
      </c>
      <c r="M739" t="str">
        <f>VLOOKUP(A739,MasterTutor!A:D,2,FALSE)</f>
        <v>Ela Cross</v>
      </c>
    </row>
    <row r="740" spans="1:13" x14ac:dyDescent="0.2">
      <c r="A740" s="9" t="s">
        <v>198</v>
      </c>
      <c r="B740" s="9" t="s">
        <v>20</v>
      </c>
      <c r="C740" s="12">
        <v>0.93</v>
      </c>
      <c r="D740" s="12">
        <v>1.36</v>
      </c>
      <c r="E740" s="12">
        <v>1</v>
      </c>
      <c r="F740" s="12">
        <v>0.95</v>
      </c>
      <c r="G740" s="12">
        <v>0.69</v>
      </c>
      <c r="H740" s="9">
        <v>2</v>
      </c>
      <c r="I740" s="10" t="s">
        <v>132</v>
      </c>
      <c r="J740" s="12">
        <f>1/3</f>
        <v>0.33333333333333331</v>
      </c>
      <c r="K740" t="str">
        <f>VLOOKUP(A740,MasterTutor!A:D,4,FALSE)</f>
        <v>Premium</v>
      </c>
      <c r="L740" t="str">
        <f>VLOOKUP(A740,MasterTutor!A:D,3,FALSE)</f>
        <v>Professional</v>
      </c>
      <c r="M740" t="str">
        <f>VLOOKUP(A740,MasterTutor!A:D,2,FALSE)</f>
        <v>Ela Cross</v>
      </c>
    </row>
    <row r="741" spans="1:13" x14ac:dyDescent="0.2">
      <c r="A741" s="9" t="s">
        <v>198</v>
      </c>
      <c r="B741" s="9" t="s">
        <v>21</v>
      </c>
      <c r="C741" s="12">
        <v>1.1399999999999999</v>
      </c>
      <c r="D741" s="12">
        <v>1.44</v>
      </c>
      <c r="E741" s="12">
        <v>0.98</v>
      </c>
      <c r="F741" s="12">
        <v>0.97</v>
      </c>
      <c r="G741" s="12">
        <v>0.64</v>
      </c>
      <c r="H741" s="9">
        <v>1</v>
      </c>
      <c r="I741" s="10" t="s">
        <v>64</v>
      </c>
      <c r="J741" s="12">
        <v>0.25</v>
      </c>
      <c r="K741" t="str">
        <f>VLOOKUP(A741,MasterTutor!A:D,4,FALSE)</f>
        <v>Premium</v>
      </c>
      <c r="L741" t="str">
        <f>VLOOKUP(A741,MasterTutor!A:D,3,FALSE)</f>
        <v>Professional</v>
      </c>
      <c r="M741" t="str">
        <f>VLOOKUP(A741,MasterTutor!A:D,2,FALSE)</f>
        <v>Ela Cross</v>
      </c>
    </row>
    <row r="742" spans="1:13" x14ac:dyDescent="0.2">
      <c r="A742" s="9" t="s">
        <v>198</v>
      </c>
      <c r="B742" s="9" t="s">
        <v>22</v>
      </c>
      <c r="C742" s="12">
        <v>1.1000000000000001</v>
      </c>
      <c r="D742" s="12">
        <v>1.2</v>
      </c>
      <c r="E742" s="12">
        <v>1</v>
      </c>
      <c r="F742" s="12">
        <v>1</v>
      </c>
      <c r="G742" s="12">
        <v>0.68</v>
      </c>
      <c r="H742" s="9">
        <v>7</v>
      </c>
      <c r="I742" s="10" t="s">
        <v>23</v>
      </c>
      <c r="J742" s="12">
        <v>1</v>
      </c>
      <c r="K742" t="str">
        <f>VLOOKUP(A742,MasterTutor!A:D,4,FALSE)</f>
        <v>Premium</v>
      </c>
      <c r="L742" t="str">
        <f>VLOOKUP(A742,MasterTutor!A:D,3,FALSE)</f>
        <v>Professional</v>
      </c>
      <c r="M742" t="str">
        <f>VLOOKUP(A742,MasterTutor!A:D,2,FALSE)</f>
        <v>Ela Cross</v>
      </c>
    </row>
    <row r="743" spans="1:13" x14ac:dyDescent="0.2">
      <c r="A743" s="9" t="s">
        <v>199</v>
      </c>
      <c r="B743" s="9" t="s">
        <v>14</v>
      </c>
      <c r="C743" s="12">
        <v>0.85</v>
      </c>
      <c r="D743" s="12">
        <v>1</v>
      </c>
      <c r="E743" s="12">
        <v>1</v>
      </c>
      <c r="F743" s="12">
        <v>1</v>
      </c>
      <c r="G743" s="12">
        <v>1</v>
      </c>
      <c r="H743" s="9">
        <v>9</v>
      </c>
      <c r="I743" s="10" t="s">
        <v>23</v>
      </c>
      <c r="J743" s="12">
        <v>1</v>
      </c>
      <c r="K743" t="str">
        <f>VLOOKUP(A743,MasterTutor!A:D,4,FALSE)</f>
        <v>Advanced</v>
      </c>
      <c r="L743" t="str">
        <f>VLOOKUP(A743,MasterTutor!A:D,3,FALSE)</f>
        <v>Professional</v>
      </c>
      <c r="M743" t="str">
        <f>VLOOKUP(A743,MasterTutor!A:D,2,FALSE)</f>
        <v>Kristin Haase-Alvey</v>
      </c>
    </row>
    <row r="744" spans="1:13" x14ac:dyDescent="0.2">
      <c r="A744" s="9" t="s">
        <v>199</v>
      </c>
      <c r="B744" s="9" t="s">
        <v>16</v>
      </c>
      <c r="C744" s="12">
        <v>0.85</v>
      </c>
      <c r="D744" s="12">
        <v>1</v>
      </c>
      <c r="E744" s="12">
        <v>1</v>
      </c>
      <c r="F744" s="12">
        <v>0.97</v>
      </c>
      <c r="G744" s="12">
        <v>0.96</v>
      </c>
      <c r="H744" s="9">
        <v>14</v>
      </c>
      <c r="I744" s="13" t="s">
        <v>148</v>
      </c>
      <c r="J744" s="12">
        <v>0</v>
      </c>
      <c r="K744" t="str">
        <f>VLOOKUP(A744,MasterTutor!A:D,4,FALSE)</f>
        <v>Advanced</v>
      </c>
      <c r="L744" t="str">
        <f>VLOOKUP(A744,MasterTutor!A:D,3,FALSE)</f>
        <v>Professional</v>
      </c>
      <c r="M744" t="str">
        <f>VLOOKUP(A744,MasterTutor!A:D,2,FALSE)</f>
        <v>Kristin Haase-Alvey</v>
      </c>
    </row>
    <row r="745" spans="1:13" x14ac:dyDescent="0.2">
      <c r="A745" s="9" t="s">
        <v>199</v>
      </c>
      <c r="B745" s="9" t="s">
        <v>257</v>
      </c>
      <c r="C745" s="12">
        <v>0.73</v>
      </c>
      <c r="D745" s="12">
        <v>0.78</v>
      </c>
      <c r="E745" s="12">
        <v>1</v>
      </c>
      <c r="F745" s="12">
        <v>0.97</v>
      </c>
      <c r="G745" s="12">
        <v>1</v>
      </c>
      <c r="H745" s="9">
        <v>7</v>
      </c>
      <c r="I745" s="10">
        <v>0.2</v>
      </c>
      <c r="J745" s="12">
        <f>1/5</f>
        <v>0.2</v>
      </c>
      <c r="K745" t="str">
        <f>VLOOKUP(A745,MasterTutor!A:D,4,FALSE)</f>
        <v>Advanced</v>
      </c>
      <c r="L745" t="str">
        <f>VLOOKUP(A745,MasterTutor!A:D,3,FALSE)</f>
        <v>Professional</v>
      </c>
      <c r="M745" t="str">
        <f>VLOOKUP(A745,MasterTutor!A:D,2,FALSE)</f>
        <v>Kristin Haase-Alvey</v>
      </c>
    </row>
    <row r="746" spans="1:13" x14ac:dyDescent="0.2">
      <c r="A746" s="9" t="s">
        <v>199</v>
      </c>
      <c r="B746" s="9" t="s">
        <v>29</v>
      </c>
      <c r="C746" s="12">
        <v>0.66249999999999998</v>
      </c>
      <c r="D746" s="12">
        <v>0.69569999999999999</v>
      </c>
      <c r="E746" s="12">
        <v>0.98701298699999995</v>
      </c>
      <c r="F746" s="12">
        <v>0.94339622599999995</v>
      </c>
      <c r="G746" s="12">
        <v>1</v>
      </c>
      <c r="H746" s="9">
        <v>19</v>
      </c>
      <c r="I746" s="10" t="s">
        <v>148</v>
      </c>
      <c r="J746" s="12">
        <v>0</v>
      </c>
      <c r="K746" t="str">
        <f>VLOOKUP(A746,MasterTutor!A:D,4,FALSE)</f>
        <v>Advanced</v>
      </c>
      <c r="L746" t="str">
        <f>VLOOKUP(A746,MasterTutor!A:D,3,FALSE)</f>
        <v>Professional</v>
      </c>
      <c r="M746" t="str">
        <f>VLOOKUP(A746,MasterTutor!A:D,2,FALSE)</f>
        <v>Kristin Haase-Alvey</v>
      </c>
    </row>
    <row r="747" spans="1:13" x14ac:dyDescent="0.2">
      <c r="A747" s="9" t="s">
        <v>199</v>
      </c>
      <c r="B747" s="9" t="s">
        <v>17</v>
      </c>
      <c r="C747" s="12">
        <v>0.78</v>
      </c>
      <c r="D747" s="12">
        <v>0.78</v>
      </c>
      <c r="E747" s="12">
        <v>1</v>
      </c>
      <c r="F747" s="12">
        <v>0.98</v>
      </c>
      <c r="G747" s="12">
        <v>0.86</v>
      </c>
      <c r="H747" s="9">
        <v>10</v>
      </c>
      <c r="I747" s="10">
        <v>1</v>
      </c>
      <c r="J747" s="12">
        <f>I747</f>
        <v>1</v>
      </c>
      <c r="K747" t="str">
        <f>VLOOKUP(A747,MasterTutor!A:D,4,FALSE)</f>
        <v>Advanced</v>
      </c>
      <c r="L747" t="str">
        <f>VLOOKUP(A747,MasterTutor!A:D,3,FALSE)</f>
        <v>Professional</v>
      </c>
      <c r="M747" t="str">
        <f>VLOOKUP(A747,MasterTutor!A:D,2,FALSE)</f>
        <v>Kristin Haase-Alvey</v>
      </c>
    </row>
    <row r="748" spans="1:13" x14ac:dyDescent="0.2">
      <c r="A748" s="9" t="s">
        <v>199</v>
      </c>
      <c r="B748" s="9" t="s">
        <v>18</v>
      </c>
      <c r="C748" s="12">
        <v>0.41</v>
      </c>
      <c r="D748" s="12">
        <v>0.7</v>
      </c>
      <c r="E748" s="12">
        <v>1</v>
      </c>
      <c r="F748" s="12">
        <v>0.96</v>
      </c>
      <c r="G748" s="12">
        <v>0.56000000000000005</v>
      </c>
      <c r="H748" s="9">
        <v>3</v>
      </c>
      <c r="I748" s="10" t="s">
        <v>179</v>
      </c>
      <c r="J748" s="12">
        <v>0.25</v>
      </c>
      <c r="K748" t="str">
        <f>VLOOKUP(A748,MasterTutor!A:D,4,FALSE)</f>
        <v>Advanced</v>
      </c>
      <c r="L748" t="str">
        <f>VLOOKUP(A748,MasterTutor!A:D,3,FALSE)</f>
        <v>Professional</v>
      </c>
      <c r="M748" t="str">
        <f>VLOOKUP(A748,MasterTutor!A:D,2,FALSE)</f>
        <v>Kristin Haase-Alvey</v>
      </c>
    </row>
    <row r="749" spans="1:13" x14ac:dyDescent="0.2">
      <c r="A749" s="9" t="s">
        <v>199</v>
      </c>
      <c r="B749" s="9" t="s">
        <v>20</v>
      </c>
      <c r="C749" s="12">
        <v>0.81</v>
      </c>
      <c r="D749" s="12">
        <v>0.98</v>
      </c>
      <c r="E749" s="12">
        <v>1</v>
      </c>
      <c r="F749" s="12">
        <v>0.94</v>
      </c>
      <c r="G749" s="12">
        <v>0.68</v>
      </c>
      <c r="H749" s="9">
        <v>4</v>
      </c>
      <c r="I749" s="10" t="s">
        <v>163</v>
      </c>
      <c r="J749" s="12">
        <v>0.2</v>
      </c>
      <c r="K749" t="str">
        <f>VLOOKUP(A749,MasterTutor!A:D,4,FALSE)</f>
        <v>Advanced</v>
      </c>
      <c r="L749" t="str">
        <f>VLOOKUP(A749,MasterTutor!A:D,3,FALSE)</f>
        <v>Professional</v>
      </c>
      <c r="M749" t="str">
        <f>VLOOKUP(A749,MasterTutor!A:D,2,FALSE)</f>
        <v>Kristin Haase-Alvey</v>
      </c>
    </row>
    <row r="750" spans="1:13" x14ac:dyDescent="0.2">
      <c r="A750" s="9" t="s">
        <v>199</v>
      </c>
      <c r="B750" s="9" t="s">
        <v>21</v>
      </c>
      <c r="C750" s="12">
        <v>0.73</v>
      </c>
      <c r="D750" s="12">
        <v>1.01</v>
      </c>
      <c r="E750" s="12">
        <v>1</v>
      </c>
      <c r="F750" s="12">
        <v>1</v>
      </c>
      <c r="G750" s="12">
        <v>1</v>
      </c>
      <c r="H750" s="9">
        <v>7</v>
      </c>
      <c r="I750" s="10" t="s">
        <v>148</v>
      </c>
      <c r="J750" s="12">
        <v>0</v>
      </c>
      <c r="K750" t="str">
        <f>VLOOKUP(A750,MasterTutor!A:D,4,FALSE)</f>
        <v>Advanced</v>
      </c>
      <c r="L750" t="str">
        <f>VLOOKUP(A750,MasterTutor!A:D,3,FALSE)</f>
        <v>Professional</v>
      </c>
      <c r="M750" t="str">
        <f>VLOOKUP(A750,MasterTutor!A:D,2,FALSE)</f>
        <v>Kristin Haase-Alvey</v>
      </c>
    </row>
    <row r="751" spans="1:13" x14ac:dyDescent="0.2">
      <c r="A751" s="9" t="s">
        <v>199</v>
      </c>
      <c r="B751" s="9" t="s">
        <v>22</v>
      </c>
      <c r="C751" s="12">
        <v>0.84</v>
      </c>
      <c r="D751" s="12">
        <v>1.02</v>
      </c>
      <c r="E751" s="12">
        <v>1</v>
      </c>
      <c r="F751" s="12">
        <v>0.97</v>
      </c>
      <c r="G751" s="12">
        <v>1</v>
      </c>
      <c r="H751" s="9">
        <v>14</v>
      </c>
      <c r="I751" s="10" t="s">
        <v>189</v>
      </c>
      <c r="J751" s="12">
        <v>0</v>
      </c>
      <c r="K751" t="str">
        <f>VLOOKUP(A751,MasterTutor!A:D,4,FALSE)</f>
        <v>Advanced</v>
      </c>
      <c r="L751" t="str">
        <f>VLOOKUP(A751,MasterTutor!A:D,3,FALSE)</f>
        <v>Professional</v>
      </c>
      <c r="M751" t="str">
        <f>VLOOKUP(A751,MasterTutor!A:D,2,FALSE)</f>
        <v>Kristin Haase-Alvey</v>
      </c>
    </row>
    <row r="752" spans="1:13" x14ac:dyDescent="0.2">
      <c r="A752" s="9" t="s">
        <v>200</v>
      </c>
      <c r="B752" s="9" t="s">
        <v>14</v>
      </c>
      <c r="C752" s="12">
        <v>1.0958000000000001</v>
      </c>
      <c r="D752" s="12">
        <v>1.4785999999999899</v>
      </c>
      <c r="E752" s="12">
        <v>0.9921875</v>
      </c>
      <c r="F752" s="12">
        <v>0.96153846153846101</v>
      </c>
      <c r="G752" s="12">
        <v>0.91304347826086896</v>
      </c>
      <c r="H752" s="9">
        <v>1</v>
      </c>
      <c r="I752" s="10" t="s">
        <v>15</v>
      </c>
      <c r="J752" s="12">
        <v>0.5</v>
      </c>
      <c r="K752" t="str">
        <f>VLOOKUP(A752,MasterTutor!A:D,4,FALSE)</f>
        <v>Premium</v>
      </c>
      <c r="L752" t="str">
        <f>VLOOKUP(A752,MasterTutor!A:D,3,FALSE)</f>
        <v>Professional</v>
      </c>
      <c r="M752" t="str">
        <f>VLOOKUP(A752,MasterTutor!A:D,2,FALSE)</f>
        <v>Ian Plamondon</v>
      </c>
    </row>
    <row r="753" spans="1:13" x14ac:dyDescent="0.2">
      <c r="A753" s="9" t="s">
        <v>200</v>
      </c>
      <c r="B753" s="9" t="s">
        <v>16</v>
      </c>
      <c r="C753" s="12">
        <v>0.93</v>
      </c>
      <c r="D753" s="12">
        <v>1.1499999999999999</v>
      </c>
      <c r="E753" s="12">
        <v>0.99</v>
      </c>
      <c r="F753" s="12">
        <v>0.96</v>
      </c>
      <c r="G753" s="12">
        <v>1</v>
      </c>
      <c r="H753" s="9">
        <v>3</v>
      </c>
      <c r="I753" s="13">
        <v>45719</v>
      </c>
      <c r="J753" s="12">
        <v>1</v>
      </c>
      <c r="K753" t="str">
        <f>VLOOKUP(A753,MasterTutor!A:D,4,FALSE)</f>
        <v>Premium</v>
      </c>
      <c r="L753" t="str">
        <f>VLOOKUP(A753,MasterTutor!A:D,3,FALSE)</f>
        <v>Professional</v>
      </c>
      <c r="M753" t="str">
        <f>VLOOKUP(A753,MasterTutor!A:D,2,FALSE)</f>
        <v>Ian Plamondon</v>
      </c>
    </row>
    <row r="754" spans="1:13" x14ac:dyDescent="0.2">
      <c r="A754" s="9" t="s">
        <v>200</v>
      </c>
      <c r="B754" s="9" t="s">
        <v>257</v>
      </c>
      <c r="C754" s="12">
        <v>0.59</v>
      </c>
      <c r="D754" s="12">
        <v>1.57</v>
      </c>
      <c r="E754" s="12">
        <v>0.98</v>
      </c>
      <c r="F754" s="12">
        <v>0.93</v>
      </c>
      <c r="G754" s="12">
        <v>0.93</v>
      </c>
      <c r="H754" s="9">
        <v>1</v>
      </c>
      <c r="I754" s="10" t="s">
        <v>36</v>
      </c>
      <c r="J754" s="12">
        <v>0</v>
      </c>
      <c r="K754" t="str">
        <f>VLOOKUP(A754,MasterTutor!A:D,4,FALSE)</f>
        <v>Premium</v>
      </c>
      <c r="L754" t="str">
        <f>VLOOKUP(A754,MasterTutor!A:D,3,FALSE)</f>
        <v>Professional</v>
      </c>
      <c r="M754" t="str">
        <f>VLOOKUP(A754,MasterTutor!A:D,2,FALSE)</f>
        <v>Ian Plamondon</v>
      </c>
    </row>
    <row r="755" spans="1:13" x14ac:dyDescent="0.2">
      <c r="A755" s="9" t="s">
        <v>200</v>
      </c>
      <c r="B755" s="9" t="s">
        <v>29</v>
      </c>
      <c r="C755" s="12">
        <v>0.67500000000000004</v>
      </c>
      <c r="D755" s="12">
        <v>1.6035999999999999</v>
      </c>
      <c r="E755" s="12">
        <v>0.98717948700000002</v>
      </c>
      <c r="F755" s="12">
        <v>0.89795918399999997</v>
      </c>
      <c r="G755" s="12">
        <v>0.69230769199999997</v>
      </c>
      <c r="H755" s="9">
        <v>1</v>
      </c>
      <c r="I755" s="10">
        <v>1</v>
      </c>
      <c r="J755" s="12">
        <f>I755</f>
        <v>1</v>
      </c>
      <c r="K755" t="str">
        <f>VLOOKUP(A755,MasterTutor!A:D,4,FALSE)</f>
        <v>Premium</v>
      </c>
      <c r="L755" t="str">
        <f>VLOOKUP(A755,MasterTutor!A:D,3,FALSE)</f>
        <v>Professional</v>
      </c>
      <c r="M755" t="str">
        <f>VLOOKUP(A755,MasterTutor!A:D,2,FALSE)</f>
        <v>Ian Plamondon</v>
      </c>
    </row>
    <row r="756" spans="1:13" x14ac:dyDescent="0.2">
      <c r="A756" s="9" t="s">
        <v>200</v>
      </c>
      <c r="B756" s="9" t="s">
        <v>17</v>
      </c>
      <c r="C756" s="12">
        <v>0.97</v>
      </c>
      <c r="D756" s="12">
        <v>1.6</v>
      </c>
      <c r="E756" s="12">
        <v>0.99</v>
      </c>
      <c r="F756" s="12">
        <v>0.85</v>
      </c>
      <c r="G756" s="12">
        <v>0.95</v>
      </c>
      <c r="H756" s="9">
        <v>1</v>
      </c>
      <c r="I756" s="10" t="s">
        <v>51</v>
      </c>
      <c r="J756" s="12">
        <v>0.71</v>
      </c>
      <c r="K756" t="str">
        <f>VLOOKUP(A756,MasterTutor!A:D,4,FALSE)</f>
        <v>Premium</v>
      </c>
      <c r="L756" t="str">
        <f>VLOOKUP(A756,MasterTutor!A:D,3,FALSE)</f>
        <v>Professional</v>
      </c>
      <c r="M756" t="str">
        <f>VLOOKUP(A756,MasterTutor!A:D,2,FALSE)</f>
        <v>Ian Plamondon</v>
      </c>
    </row>
    <row r="757" spans="1:13" x14ac:dyDescent="0.2">
      <c r="A757" s="9" t="s">
        <v>200</v>
      </c>
      <c r="B757" s="9" t="s">
        <v>18</v>
      </c>
      <c r="C757" s="12">
        <v>0.86</v>
      </c>
      <c r="D757" s="12">
        <v>1.74</v>
      </c>
      <c r="E757" s="12">
        <v>1</v>
      </c>
      <c r="F757" s="12">
        <v>0.96</v>
      </c>
      <c r="G757" s="12">
        <v>0.85</v>
      </c>
      <c r="H757" s="9">
        <v>5</v>
      </c>
      <c r="I757" s="10">
        <v>1</v>
      </c>
      <c r="J757" s="12">
        <f>I757</f>
        <v>1</v>
      </c>
      <c r="K757" t="str">
        <f>VLOOKUP(A757,MasterTutor!A:D,4,FALSE)</f>
        <v>Premium</v>
      </c>
      <c r="L757" t="str">
        <f>VLOOKUP(A757,MasterTutor!A:D,3,FALSE)</f>
        <v>Professional</v>
      </c>
      <c r="M757" t="str">
        <f>VLOOKUP(A757,MasterTutor!A:D,2,FALSE)</f>
        <v>Ian Plamondon</v>
      </c>
    </row>
    <row r="758" spans="1:13" x14ac:dyDescent="0.2">
      <c r="A758" s="9" t="s">
        <v>200</v>
      </c>
      <c r="B758" s="9" t="s">
        <v>20</v>
      </c>
      <c r="C758" s="12">
        <v>1.04</v>
      </c>
      <c r="D758" s="12">
        <v>1.62</v>
      </c>
      <c r="E758" s="12">
        <v>1</v>
      </c>
      <c r="F758" s="12">
        <v>1</v>
      </c>
      <c r="G758" s="12">
        <v>0.79</v>
      </c>
      <c r="H758" s="9">
        <v>1</v>
      </c>
      <c r="I758" s="10">
        <v>1</v>
      </c>
      <c r="J758" s="12">
        <f>I758</f>
        <v>1</v>
      </c>
      <c r="K758" t="str">
        <f>VLOOKUP(A758,MasterTutor!A:D,4,FALSE)</f>
        <v>Premium</v>
      </c>
      <c r="L758" t="str">
        <f>VLOOKUP(A758,MasterTutor!A:D,3,FALSE)</f>
        <v>Professional</v>
      </c>
      <c r="M758" t="str">
        <f>VLOOKUP(A758,MasterTutor!A:D,2,FALSE)</f>
        <v>Ian Plamondon</v>
      </c>
    </row>
    <row r="759" spans="1:13" x14ac:dyDescent="0.2">
      <c r="A759" s="9" t="s">
        <v>200</v>
      </c>
      <c r="B759" s="9" t="s">
        <v>21</v>
      </c>
      <c r="C759" s="12">
        <v>1.2</v>
      </c>
      <c r="D759" s="12">
        <v>1.69</v>
      </c>
      <c r="E759" s="12">
        <v>0.99</v>
      </c>
      <c r="F759" s="12">
        <v>0.98</v>
      </c>
      <c r="G759" s="12">
        <v>1</v>
      </c>
      <c r="H759" s="9">
        <v>0</v>
      </c>
      <c r="I759" s="10" t="s">
        <v>64</v>
      </c>
      <c r="J759" s="12">
        <v>0.25</v>
      </c>
      <c r="K759" t="str">
        <f>VLOOKUP(A759,MasterTutor!A:D,4,FALSE)</f>
        <v>Premium</v>
      </c>
      <c r="L759" t="str">
        <f>VLOOKUP(A759,MasterTutor!A:D,3,FALSE)</f>
        <v>Professional</v>
      </c>
      <c r="M759" t="str">
        <f>VLOOKUP(A759,MasterTutor!A:D,2,FALSE)</f>
        <v>Ian Plamondon</v>
      </c>
    </row>
    <row r="760" spans="1:13" x14ac:dyDescent="0.2">
      <c r="A760" s="9" t="s">
        <v>200</v>
      </c>
      <c r="B760" s="9" t="s">
        <v>22</v>
      </c>
      <c r="C760" s="12">
        <v>1.1599999999999999</v>
      </c>
      <c r="D760" s="12">
        <v>1.36</v>
      </c>
      <c r="E760" s="12">
        <v>0.99</v>
      </c>
      <c r="F760" s="12">
        <v>0.96</v>
      </c>
      <c r="G760" s="12">
        <v>1</v>
      </c>
      <c r="H760" s="9">
        <v>2</v>
      </c>
      <c r="I760" s="10" t="s">
        <v>23</v>
      </c>
      <c r="J760" s="12">
        <v>1</v>
      </c>
      <c r="K760" t="str">
        <f>VLOOKUP(A760,MasterTutor!A:D,4,FALSE)</f>
        <v>Premium</v>
      </c>
      <c r="L760" t="str">
        <f>VLOOKUP(A760,MasterTutor!A:D,3,FALSE)</f>
        <v>Professional</v>
      </c>
      <c r="M760" t="str">
        <f>VLOOKUP(A760,MasterTutor!A:D,2,FALSE)</f>
        <v>Ian Plamondon</v>
      </c>
    </row>
    <row r="761" spans="1:13" x14ac:dyDescent="0.2">
      <c r="A761" s="9" t="s">
        <v>201</v>
      </c>
      <c r="B761" s="9" t="s">
        <v>17</v>
      </c>
      <c r="C761" s="12">
        <v>0.76</v>
      </c>
      <c r="D761" s="12">
        <v>0.96</v>
      </c>
      <c r="E761" s="12">
        <v>0.85</v>
      </c>
      <c r="F761" s="12">
        <v>1</v>
      </c>
      <c r="G761" s="12">
        <v>0</v>
      </c>
      <c r="H761" s="9" t="e">
        <v>#N/A</v>
      </c>
      <c r="J761" s="9"/>
      <c r="K761" t="e">
        <f>VLOOKUP(A761,MasterTutor!A:D,4,FALSE)</f>
        <v>#N/A</v>
      </c>
      <c r="L761" t="e">
        <f>VLOOKUP(A761,MasterTutor!A:D,3,FALSE)</f>
        <v>#N/A</v>
      </c>
      <c r="M761" t="e">
        <f>VLOOKUP(A761,MasterTutor!A:D,2,FALSE)</f>
        <v>#N/A</v>
      </c>
    </row>
    <row r="762" spans="1:13" x14ac:dyDescent="0.2">
      <c r="A762" s="9" t="s">
        <v>201</v>
      </c>
      <c r="B762" s="9" t="s">
        <v>18</v>
      </c>
      <c r="C762" s="12">
        <v>0.19</v>
      </c>
      <c r="D762" s="12">
        <v>1.0900000000000001</v>
      </c>
      <c r="E762" s="12">
        <v>0.83</v>
      </c>
      <c r="F762" s="12">
        <v>0</v>
      </c>
      <c r="G762" s="12">
        <v>0</v>
      </c>
      <c r="H762" s="9" t="e">
        <v>#N/A</v>
      </c>
      <c r="J762" s="9"/>
      <c r="K762" t="e">
        <f>VLOOKUP(A762,MasterTutor!A:D,4,FALSE)</f>
        <v>#N/A</v>
      </c>
      <c r="L762" t="e">
        <f>VLOOKUP(A762,MasterTutor!A:D,3,FALSE)</f>
        <v>#N/A</v>
      </c>
      <c r="M762" t="e">
        <f>VLOOKUP(A762,MasterTutor!A:D,2,FALSE)</f>
        <v>#N/A</v>
      </c>
    </row>
    <row r="763" spans="1:13" x14ac:dyDescent="0.2">
      <c r="A763" s="9" t="s">
        <v>202</v>
      </c>
      <c r="B763" s="9" t="s">
        <v>29</v>
      </c>
      <c r="C763" s="12">
        <v>8.1000000000000003E-2</v>
      </c>
      <c r="D763" s="12">
        <v>0.626</v>
      </c>
      <c r="E763" s="12">
        <v>0.83333333300000001</v>
      </c>
      <c r="F763" s="12">
        <v>1</v>
      </c>
      <c r="G763" s="12">
        <v>0</v>
      </c>
      <c r="H763" s="9">
        <v>0</v>
      </c>
      <c r="I763" s="10">
        <v>1</v>
      </c>
      <c r="J763" s="12">
        <f>I763</f>
        <v>1</v>
      </c>
      <c r="K763" t="e">
        <f>VLOOKUP(A763,MasterTutor!A:D,4,FALSE)</f>
        <v>#N/A</v>
      </c>
      <c r="L763" t="e">
        <f>VLOOKUP(A763,MasterTutor!A:D,3,FALSE)</f>
        <v>#N/A</v>
      </c>
      <c r="M763" t="e">
        <f>VLOOKUP(A763,MasterTutor!A:D,2,FALSE)</f>
        <v>#N/A</v>
      </c>
    </row>
    <row r="764" spans="1:13" x14ac:dyDescent="0.2">
      <c r="A764" s="9" t="s">
        <v>203</v>
      </c>
      <c r="B764" s="9" t="s">
        <v>14</v>
      </c>
      <c r="C764" s="12">
        <v>1.5625</v>
      </c>
      <c r="D764" s="12">
        <v>1.3633</v>
      </c>
      <c r="E764" s="12">
        <v>0.98888888888888804</v>
      </c>
      <c r="F764" s="12">
        <v>0.929824561403508</v>
      </c>
      <c r="G764" s="12">
        <v>0.72727272727272696</v>
      </c>
      <c r="H764" s="9">
        <v>7</v>
      </c>
      <c r="I764" s="10" t="s">
        <v>36</v>
      </c>
      <c r="J764" s="12">
        <v>0</v>
      </c>
      <c r="K764" t="str">
        <f>VLOOKUP(A764,MasterTutor!A:D,4,FALSE)</f>
        <v>Advanced</v>
      </c>
      <c r="L764" t="str">
        <f>VLOOKUP(A764,MasterTutor!A:D,3,FALSE)</f>
        <v>Adjunct</v>
      </c>
      <c r="M764" t="str">
        <f>VLOOKUP(A764,MasterTutor!A:D,2,FALSE)</f>
        <v>Ela Cross</v>
      </c>
    </row>
    <row r="765" spans="1:13" x14ac:dyDescent="0.2">
      <c r="A765" s="9" t="s">
        <v>203</v>
      </c>
      <c r="B765" s="9" t="s">
        <v>16</v>
      </c>
      <c r="C765" s="12">
        <v>1.27</v>
      </c>
      <c r="D765" s="12">
        <v>1.1200000000000001</v>
      </c>
      <c r="E765" s="12">
        <v>1</v>
      </c>
      <c r="F765" s="12">
        <v>0.95</v>
      </c>
      <c r="G765" s="12">
        <v>0.81</v>
      </c>
      <c r="H765" s="9">
        <v>12</v>
      </c>
      <c r="I765" s="13"/>
      <c r="J765" s="9"/>
      <c r="K765" t="str">
        <f>VLOOKUP(A765,MasterTutor!A:D,4,FALSE)</f>
        <v>Advanced</v>
      </c>
      <c r="L765" t="str">
        <f>VLOOKUP(A765,MasterTutor!A:D,3,FALSE)</f>
        <v>Adjunct</v>
      </c>
      <c r="M765" t="str">
        <f>VLOOKUP(A765,MasterTutor!A:D,2,FALSE)</f>
        <v>Ela Cross</v>
      </c>
    </row>
    <row r="766" spans="1:13" x14ac:dyDescent="0.2">
      <c r="A766" s="9" t="s">
        <v>203</v>
      </c>
      <c r="B766" s="9" t="s">
        <v>257</v>
      </c>
      <c r="C766" s="12">
        <v>0.88</v>
      </c>
      <c r="D766" s="12">
        <v>0.8</v>
      </c>
      <c r="E766" s="12">
        <v>1</v>
      </c>
      <c r="F766" s="12">
        <v>0.95</v>
      </c>
      <c r="G766" s="12">
        <v>0.67</v>
      </c>
      <c r="H766" s="9">
        <v>5</v>
      </c>
      <c r="I766" s="10"/>
      <c r="J766" s="12"/>
      <c r="K766" t="str">
        <f>VLOOKUP(A766,MasterTutor!A:D,4,FALSE)</f>
        <v>Advanced</v>
      </c>
      <c r="L766" t="str">
        <f>VLOOKUP(A766,MasterTutor!A:D,3,FALSE)</f>
        <v>Adjunct</v>
      </c>
      <c r="M766" t="str">
        <f>VLOOKUP(A766,MasterTutor!A:D,2,FALSE)</f>
        <v>Ela Cross</v>
      </c>
    </row>
    <row r="767" spans="1:13" x14ac:dyDescent="0.2">
      <c r="A767" s="9" t="s">
        <v>203</v>
      </c>
      <c r="B767" s="9" t="s">
        <v>29</v>
      </c>
      <c r="C767" s="12">
        <v>1.1457999999999999</v>
      </c>
      <c r="D767" s="12">
        <v>0.99219999999999997</v>
      </c>
      <c r="E767" s="12">
        <v>1</v>
      </c>
      <c r="F767" s="12">
        <v>0.95744680900000001</v>
      </c>
      <c r="G767" s="12">
        <v>0.71428571399999996</v>
      </c>
      <c r="H767" s="9">
        <v>8</v>
      </c>
      <c r="I767" s="10">
        <v>1</v>
      </c>
      <c r="J767" s="12">
        <f>I767</f>
        <v>1</v>
      </c>
      <c r="K767" t="str">
        <f>VLOOKUP(A767,MasterTutor!A:D,4,FALSE)</f>
        <v>Advanced</v>
      </c>
      <c r="L767" t="str">
        <f>VLOOKUP(A767,MasterTutor!A:D,3,FALSE)</f>
        <v>Adjunct</v>
      </c>
      <c r="M767" t="str">
        <f>VLOOKUP(A767,MasterTutor!A:D,2,FALSE)</f>
        <v>Ela Cross</v>
      </c>
    </row>
    <row r="768" spans="1:13" x14ac:dyDescent="0.2">
      <c r="A768" s="9" t="s">
        <v>203</v>
      </c>
      <c r="B768" s="9" t="s">
        <v>17</v>
      </c>
      <c r="C768" s="12">
        <v>0.73</v>
      </c>
      <c r="D768" s="12">
        <v>1.04</v>
      </c>
      <c r="E768" s="12">
        <v>1</v>
      </c>
      <c r="F768" s="12">
        <v>0.73</v>
      </c>
      <c r="G768" s="12">
        <v>1</v>
      </c>
      <c r="H768" s="9">
        <v>8</v>
      </c>
      <c r="I768" s="10">
        <v>1</v>
      </c>
      <c r="J768" s="12">
        <f>I768</f>
        <v>1</v>
      </c>
      <c r="K768" t="str">
        <f>VLOOKUP(A768,MasterTutor!A:D,4,FALSE)</f>
        <v>Advanced</v>
      </c>
      <c r="L768" t="str">
        <f>VLOOKUP(A768,MasterTutor!A:D,3,FALSE)</f>
        <v>Adjunct</v>
      </c>
      <c r="M768" t="str">
        <f>VLOOKUP(A768,MasterTutor!A:D,2,FALSE)</f>
        <v>Ela Cross</v>
      </c>
    </row>
    <row r="769" spans="1:13" x14ac:dyDescent="0.2">
      <c r="A769" s="9" t="s">
        <v>203</v>
      </c>
      <c r="B769" s="9" t="s">
        <v>18</v>
      </c>
      <c r="C769" s="12">
        <v>0.59</v>
      </c>
      <c r="D769" s="12">
        <v>1.02</v>
      </c>
      <c r="E769" s="12">
        <v>1</v>
      </c>
      <c r="F769" s="12">
        <v>1</v>
      </c>
      <c r="G769" s="12">
        <v>0.88</v>
      </c>
      <c r="H769" s="9">
        <v>8</v>
      </c>
      <c r="I769" s="10" t="s">
        <v>90</v>
      </c>
      <c r="J769" s="12">
        <v>0.6</v>
      </c>
      <c r="K769" t="str">
        <f>VLOOKUP(A769,MasterTutor!A:D,4,FALSE)</f>
        <v>Advanced</v>
      </c>
      <c r="L769" t="str">
        <f>VLOOKUP(A769,MasterTutor!A:D,3,FALSE)</f>
        <v>Adjunct</v>
      </c>
      <c r="M769" t="str">
        <f>VLOOKUP(A769,MasterTutor!A:D,2,FALSE)</f>
        <v>Ela Cross</v>
      </c>
    </row>
    <row r="770" spans="1:13" x14ac:dyDescent="0.2">
      <c r="A770" s="9" t="s">
        <v>203</v>
      </c>
      <c r="B770" s="9" t="s">
        <v>20</v>
      </c>
      <c r="C770" s="12">
        <v>0.69</v>
      </c>
      <c r="D770" s="12">
        <v>0.95</v>
      </c>
      <c r="E770" s="12">
        <v>1</v>
      </c>
      <c r="F770" s="12">
        <v>1</v>
      </c>
      <c r="G770" s="12">
        <v>0.21</v>
      </c>
      <c r="H770" s="9">
        <v>6</v>
      </c>
      <c r="I770" s="10">
        <v>1</v>
      </c>
      <c r="J770" s="12">
        <f>I770</f>
        <v>1</v>
      </c>
      <c r="K770" t="str">
        <f>VLOOKUP(A770,MasterTutor!A:D,4,FALSE)</f>
        <v>Advanced</v>
      </c>
      <c r="L770" t="str">
        <f>VLOOKUP(A770,MasterTutor!A:D,3,FALSE)</f>
        <v>Adjunct</v>
      </c>
      <c r="M770" t="str">
        <f>VLOOKUP(A770,MasterTutor!A:D,2,FALSE)</f>
        <v>Ela Cross</v>
      </c>
    </row>
    <row r="771" spans="1:13" x14ac:dyDescent="0.2">
      <c r="A771" s="9" t="s">
        <v>203</v>
      </c>
      <c r="B771" s="9" t="s">
        <v>21</v>
      </c>
      <c r="C771" s="12">
        <v>0.92</v>
      </c>
      <c r="D771" s="12">
        <v>1.01</v>
      </c>
      <c r="E771" s="12">
        <v>0.99</v>
      </c>
      <c r="F771" s="12">
        <v>1</v>
      </c>
      <c r="G771" s="12">
        <v>0.82</v>
      </c>
      <c r="H771" s="9">
        <v>7</v>
      </c>
      <c r="I771" s="10" t="s">
        <v>48</v>
      </c>
      <c r="J771" s="12">
        <v>1</v>
      </c>
      <c r="K771" t="str">
        <f>VLOOKUP(A771,MasterTutor!A:D,4,FALSE)</f>
        <v>Advanced</v>
      </c>
      <c r="L771" t="str">
        <f>VLOOKUP(A771,MasterTutor!A:D,3,FALSE)</f>
        <v>Adjunct</v>
      </c>
      <c r="M771" t="str">
        <f>VLOOKUP(A771,MasterTutor!A:D,2,FALSE)</f>
        <v>Ela Cross</v>
      </c>
    </row>
    <row r="772" spans="1:13" x14ac:dyDescent="0.2">
      <c r="A772" s="9" t="s">
        <v>203</v>
      </c>
      <c r="B772" s="9" t="s">
        <v>22</v>
      </c>
      <c r="C772" s="12">
        <v>0.96</v>
      </c>
      <c r="D772" s="12">
        <v>1.03</v>
      </c>
      <c r="E772" s="12">
        <v>0.98</v>
      </c>
      <c r="F772" s="12">
        <v>0.97</v>
      </c>
      <c r="G772" s="12">
        <v>0.83</v>
      </c>
      <c r="H772" s="9">
        <v>7</v>
      </c>
      <c r="I772" s="10" t="s">
        <v>204</v>
      </c>
      <c r="J772" s="12">
        <v>0.5</v>
      </c>
      <c r="K772" t="str">
        <f>VLOOKUP(A772,MasterTutor!A:D,4,FALSE)</f>
        <v>Advanced</v>
      </c>
      <c r="L772" t="str">
        <f>VLOOKUP(A772,MasterTutor!A:D,3,FALSE)</f>
        <v>Adjunct</v>
      </c>
      <c r="M772" t="str">
        <f>VLOOKUP(A772,MasterTutor!A:D,2,FALSE)</f>
        <v>Ela Cross</v>
      </c>
    </row>
    <row r="773" spans="1:13" x14ac:dyDescent="0.2">
      <c r="A773" s="9" t="s">
        <v>205</v>
      </c>
      <c r="B773" s="9" t="s">
        <v>14</v>
      </c>
      <c r="C773" s="12">
        <v>0.87450000000000006</v>
      </c>
      <c r="D773" s="12">
        <v>1.1583999999999901</v>
      </c>
      <c r="E773" s="12">
        <v>0.99145299145299104</v>
      </c>
      <c r="F773" s="12">
        <v>0.934782608695652</v>
      </c>
      <c r="G773" s="12">
        <v>0.71428571428571397</v>
      </c>
      <c r="H773" s="9">
        <v>1</v>
      </c>
      <c r="I773" s="10" t="s">
        <v>27</v>
      </c>
      <c r="J773" s="12">
        <v>0.33</v>
      </c>
      <c r="K773" t="str">
        <f>VLOOKUP(A773,MasterTutor!A:D,4,FALSE)</f>
        <v>Distinguished</v>
      </c>
      <c r="L773" t="str">
        <f>VLOOKUP(A773,MasterTutor!A:D,3,FALSE)</f>
        <v>Professional</v>
      </c>
      <c r="M773" t="str">
        <f>VLOOKUP(A773,MasterTutor!A:D,2,FALSE)</f>
        <v>Ian Plamondon</v>
      </c>
    </row>
    <row r="774" spans="1:13" x14ac:dyDescent="0.2">
      <c r="A774" s="9" t="s">
        <v>205</v>
      </c>
      <c r="B774" s="9" t="s">
        <v>14</v>
      </c>
      <c r="C774" s="12">
        <v>0.87450000000000006</v>
      </c>
      <c r="D774" s="12">
        <v>1.1583999999999901</v>
      </c>
      <c r="E774" s="12">
        <v>0.99145299145299104</v>
      </c>
      <c r="F774" s="12">
        <v>0.934782608695652</v>
      </c>
      <c r="G774" s="12">
        <v>0.71428571428571397</v>
      </c>
      <c r="H774" s="9">
        <v>1</v>
      </c>
      <c r="I774" s="10" t="s">
        <v>27</v>
      </c>
      <c r="J774" s="1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9" t="s">
        <v>205</v>
      </c>
      <c r="B775" s="9" t="s">
        <v>16</v>
      </c>
      <c r="C775" s="12">
        <v>0.91</v>
      </c>
      <c r="D775" s="12">
        <v>1.31</v>
      </c>
      <c r="E775" s="12">
        <v>1</v>
      </c>
      <c r="F775" s="12">
        <v>0.89</v>
      </c>
      <c r="G775" s="12">
        <v>1</v>
      </c>
      <c r="H775" s="9">
        <v>3</v>
      </c>
      <c r="I775" s="13" t="s">
        <v>45</v>
      </c>
      <c r="J775" s="12">
        <v>0</v>
      </c>
      <c r="K775" t="str">
        <f>VLOOKUP(A775,MasterTutor!A:D,4,FALSE)</f>
        <v>Distinguished</v>
      </c>
      <c r="L775" t="str">
        <f>VLOOKUP(A775,MasterTutor!A:D,3,FALSE)</f>
        <v>Professional</v>
      </c>
      <c r="M775" t="str">
        <f>VLOOKUP(A775,MasterTutor!A:D,2,FALSE)</f>
        <v>Ian Plamondon</v>
      </c>
    </row>
    <row r="776" spans="1:13" x14ac:dyDescent="0.2">
      <c r="A776" s="9" t="s">
        <v>205</v>
      </c>
      <c r="B776" s="9" t="s">
        <v>257</v>
      </c>
      <c r="C776" s="12">
        <v>0.79</v>
      </c>
      <c r="D776" s="12">
        <v>1.35</v>
      </c>
      <c r="E776" s="12">
        <v>1</v>
      </c>
      <c r="F776" s="12">
        <v>0.87</v>
      </c>
      <c r="G776" s="12">
        <v>0.88</v>
      </c>
      <c r="H776" s="9">
        <v>4</v>
      </c>
      <c r="I776" s="10" t="s">
        <v>148</v>
      </c>
      <c r="J776" s="12">
        <v>0</v>
      </c>
      <c r="K776" t="str">
        <f>VLOOKUP(A776,MasterTutor!A:D,4,FALSE)</f>
        <v>Distinguished</v>
      </c>
      <c r="L776" t="str">
        <f>VLOOKUP(A776,MasterTutor!A:D,3,FALSE)</f>
        <v>Professional</v>
      </c>
      <c r="M776" t="str">
        <f>VLOOKUP(A776,MasterTutor!A:D,2,FALSE)</f>
        <v>Ian Plamondon</v>
      </c>
    </row>
    <row r="777" spans="1:13" x14ac:dyDescent="0.2">
      <c r="A777" s="9" t="s">
        <v>205</v>
      </c>
      <c r="B777" s="9" t="s">
        <v>29</v>
      </c>
      <c r="C777" s="12">
        <v>0.73750000000000004</v>
      </c>
      <c r="D777" s="12">
        <v>1.1020000000000001</v>
      </c>
      <c r="E777" s="12">
        <v>1</v>
      </c>
      <c r="F777" s="12">
        <v>0.78461538500000005</v>
      </c>
      <c r="G777" s="12">
        <v>0.58823529399999996</v>
      </c>
      <c r="H777" s="9">
        <v>3</v>
      </c>
      <c r="I777" s="10">
        <v>0.5</v>
      </c>
      <c r="J777" s="12">
        <f>I777</f>
        <v>0.5</v>
      </c>
      <c r="K777" t="str">
        <f>VLOOKUP(A777,MasterTutor!A:D,4,FALSE)</f>
        <v>Distinguished</v>
      </c>
      <c r="L777" t="str">
        <f>VLOOKUP(A777,MasterTutor!A:D,3,FALSE)</f>
        <v>Professional</v>
      </c>
      <c r="M777" t="str">
        <f>VLOOKUP(A777,MasterTutor!A:D,2,FALSE)</f>
        <v>Ian Plamondon</v>
      </c>
    </row>
    <row r="778" spans="1:13" x14ac:dyDescent="0.2">
      <c r="A778" s="9" t="s">
        <v>205</v>
      </c>
      <c r="B778" s="9" t="s">
        <v>17</v>
      </c>
      <c r="C778" s="12">
        <v>0.9</v>
      </c>
      <c r="D778" s="12">
        <v>1.19</v>
      </c>
      <c r="E778" s="12">
        <v>0.98</v>
      </c>
      <c r="F778" s="12">
        <v>0.97</v>
      </c>
      <c r="G778" s="12">
        <v>0.94</v>
      </c>
      <c r="H778" s="9">
        <v>3</v>
      </c>
      <c r="I778" s="10" t="s">
        <v>26</v>
      </c>
      <c r="J778" s="12">
        <v>0.5</v>
      </c>
      <c r="K778" t="str">
        <f>VLOOKUP(A778,MasterTutor!A:D,4,FALSE)</f>
        <v>Distinguished</v>
      </c>
      <c r="L778" t="str">
        <f>VLOOKUP(A778,MasterTutor!A:D,3,FALSE)</f>
        <v>Professional</v>
      </c>
      <c r="M778" t="str">
        <f>VLOOKUP(A778,MasterTutor!A:D,2,FALSE)</f>
        <v>Ian Plamondon</v>
      </c>
    </row>
    <row r="779" spans="1:13" x14ac:dyDescent="0.2">
      <c r="A779" s="9" t="s">
        <v>205</v>
      </c>
      <c r="B779" s="9" t="s">
        <v>18</v>
      </c>
      <c r="C779" s="12">
        <v>0.53</v>
      </c>
      <c r="D779" s="12">
        <v>1.08</v>
      </c>
      <c r="E779" s="12">
        <v>1</v>
      </c>
      <c r="F779" s="12">
        <v>1</v>
      </c>
      <c r="G779" s="12">
        <v>0.75</v>
      </c>
      <c r="H779" s="9">
        <v>5</v>
      </c>
      <c r="I779" s="10" t="s">
        <v>35</v>
      </c>
      <c r="J779" s="12">
        <v>0.75</v>
      </c>
      <c r="K779" t="str">
        <f>VLOOKUP(A779,MasterTutor!A:D,4,FALSE)</f>
        <v>Distinguished</v>
      </c>
      <c r="L779" t="str">
        <f>VLOOKUP(A779,MasterTutor!A:D,3,FALSE)</f>
        <v>Professional</v>
      </c>
      <c r="M779" t="str">
        <f>VLOOKUP(A779,MasterTutor!A:D,2,FALSE)</f>
        <v>Ian Plamondon</v>
      </c>
    </row>
    <row r="780" spans="1:13" x14ac:dyDescent="0.2">
      <c r="A780" s="9" t="s">
        <v>205</v>
      </c>
      <c r="B780" s="9" t="s">
        <v>20</v>
      </c>
      <c r="C780" s="12">
        <v>0.65</v>
      </c>
      <c r="D780" s="12">
        <v>1.1299999999999999</v>
      </c>
      <c r="E780" s="12">
        <v>1</v>
      </c>
      <c r="F780" s="12">
        <v>0.96</v>
      </c>
      <c r="G780" s="12">
        <v>0.95</v>
      </c>
      <c r="H780" s="9">
        <v>4</v>
      </c>
      <c r="I780" s="10" t="s">
        <v>179</v>
      </c>
      <c r="J780" s="12">
        <v>0.25</v>
      </c>
      <c r="K780" t="str">
        <f>VLOOKUP(A780,MasterTutor!A:D,4,FALSE)</f>
        <v>Distinguished</v>
      </c>
      <c r="L780" t="str">
        <f>VLOOKUP(A780,MasterTutor!A:D,3,FALSE)</f>
        <v>Professional</v>
      </c>
      <c r="M780" t="str">
        <f>VLOOKUP(A780,MasterTutor!A:D,2,FALSE)</f>
        <v>Ian Plamondon</v>
      </c>
    </row>
    <row r="781" spans="1:13" x14ac:dyDescent="0.2">
      <c r="A781" s="9" t="s">
        <v>205</v>
      </c>
      <c r="B781" s="9" t="s">
        <v>21</v>
      </c>
      <c r="C781" s="12">
        <v>0.71</v>
      </c>
      <c r="D781" s="12">
        <v>1.22</v>
      </c>
      <c r="E781" s="12">
        <v>1</v>
      </c>
      <c r="F781" s="12">
        <v>0.98</v>
      </c>
      <c r="G781" s="12">
        <v>1</v>
      </c>
      <c r="H781" s="9">
        <v>2</v>
      </c>
      <c r="I781" s="10" t="s">
        <v>40</v>
      </c>
      <c r="J781" s="12">
        <v>0</v>
      </c>
      <c r="K781" t="str">
        <f>VLOOKUP(A781,MasterTutor!A:D,4,FALSE)</f>
        <v>Distinguished</v>
      </c>
      <c r="L781" t="str">
        <f>VLOOKUP(A781,MasterTutor!A:D,3,FALSE)</f>
        <v>Professional</v>
      </c>
      <c r="M781" t="str">
        <f>VLOOKUP(A781,MasterTutor!A:D,2,FALSE)</f>
        <v>Ian Plamondon</v>
      </c>
    </row>
    <row r="782" spans="1:13" x14ac:dyDescent="0.2">
      <c r="A782" s="9" t="s">
        <v>205</v>
      </c>
      <c r="B782" s="9" t="s">
        <v>22</v>
      </c>
      <c r="C782" s="12">
        <v>0.87</v>
      </c>
      <c r="D782" s="12">
        <v>1.24</v>
      </c>
      <c r="E782" s="12">
        <v>1</v>
      </c>
      <c r="F782" s="12">
        <v>0.99</v>
      </c>
      <c r="G782" s="12">
        <v>0.75</v>
      </c>
      <c r="H782" s="9">
        <v>1</v>
      </c>
      <c r="I782" s="10" t="s">
        <v>189</v>
      </c>
      <c r="J782" s="12">
        <v>0</v>
      </c>
      <c r="K782" t="str">
        <f>VLOOKUP(A782,MasterTutor!A:D,4,FALSE)</f>
        <v>Distinguished</v>
      </c>
      <c r="L782" t="str">
        <f>VLOOKUP(A782,MasterTutor!A:D,3,FALSE)</f>
        <v>Professional</v>
      </c>
      <c r="M782" t="str">
        <f>VLOOKUP(A782,MasterTutor!A:D,2,FALSE)</f>
        <v>Ian Plamondon</v>
      </c>
    </row>
    <row r="783" spans="1:13" x14ac:dyDescent="0.2">
      <c r="A783" s="9" t="s">
        <v>206</v>
      </c>
      <c r="B783" s="9" t="s">
        <v>14</v>
      </c>
      <c r="C783" s="12">
        <v>1.0249999999999999</v>
      </c>
      <c r="D783" s="12">
        <v>1.1432</v>
      </c>
      <c r="E783" s="12">
        <v>0.971830985915492</v>
      </c>
      <c r="F783" s="12">
        <v>0.96363636363636296</v>
      </c>
      <c r="G783" s="12">
        <v>0.47058823529411697</v>
      </c>
      <c r="H783" s="9">
        <v>6</v>
      </c>
      <c r="I783" s="10" t="s">
        <v>37</v>
      </c>
      <c r="J783" s="12">
        <v>1</v>
      </c>
      <c r="K783" t="str">
        <f>VLOOKUP(A783,MasterTutor!A:D,4,FALSE)</f>
        <v>Advanced</v>
      </c>
      <c r="L783" t="str">
        <f>VLOOKUP(A783,MasterTutor!A:D,3,FALSE)</f>
        <v>Professional</v>
      </c>
      <c r="M783" t="str">
        <f>VLOOKUP(A783,MasterTutor!A:D,2,FALSE)</f>
        <v>Ian Plamondon</v>
      </c>
    </row>
    <row r="784" spans="1:13" x14ac:dyDescent="0.2">
      <c r="A784" s="9" t="s">
        <v>206</v>
      </c>
      <c r="B784" s="9" t="s">
        <v>16</v>
      </c>
      <c r="C784" s="12">
        <v>0.63</v>
      </c>
      <c r="D784" s="12">
        <v>0.62</v>
      </c>
      <c r="E784" s="12">
        <v>1</v>
      </c>
      <c r="F784" s="12">
        <v>1</v>
      </c>
      <c r="G784" s="12">
        <v>0.36</v>
      </c>
      <c r="H784" s="9">
        <v>9</v>
      </c>
      <c r="I784" s="13">
        <v>45691</v>
      </c>
      <c r="J784" s="14">
        <v>0.67</v>
      </c>
      <c r="K784" t="str">
        <f>VLOOKUP(A784,MasterTutor!A:D,4,FALSE)</f>
        <v>Advanced</v>
      </c>
      <c r="L784" t="str">
        <f>VLOOKUP(A784,MasterTutor!A:D,3,FALSE)</f>
        <v>Professional</v>
      </c>
      <c r="M784" t="str">
        <f>VLOOKUP(A784,MasterTutor!A:D,2,FALSE)</f>
        <v>Ian Plamondon</v>
      </c>
    </row>
    <row r="785" spans="1:13" x14ac:dyDescent="0.2">
      <c r="A785" s="9" t="s">
        <v>206</v>
      </c>
      <c r="B785" s="9" t="s">
        <v>257</v>
      </c>
      <c r="C785" s="12">
        <v>0.89</v>
      </c>
      <c r="D785" s="12">
        <v>1.07</v>
      </c>
      <c r="E785" s="12">
        <v>0.99</v>
      </c>
      <c r="F785" s="12">
        <v>0.99</v>
      </c>
      <c r="G785" s="12">
        <v>0.2</v>
      </c>
      <c r="H785" s="9">
        <v>10</v>
      </c>
      <c r="I785" s="10">
        <v>0.54545454545454541</v>
      </c>
      <c r="J785" s="12">
        <v>0.5</v>
      </c>
      <c r="K785" t="str">
        <f>VLOOKUP(A785,MasterTutor!A:D,4,FALSE)</f>
        <v>Advanced</v>
      </c>
      <c r="L785" t="str">
        <f>VLOOKUP(A785,MasterTutor!A:D,3,FALSE)</f>
        <v>Professional</v>
      </c>
      <c r="M785" t="str">
        <f>VLOOKUP(A785,MasterTutor!A:D,2,FALSE)</f>
        <v>Ian Plamondon</v>
      </c>
    </row>
    <row r="786" spans="1:13" x14ac:dyDescent="0.2">
      <c r="A786" s="9" t="s">
        <v>206</v>
      </c>
      <c r="B786" s="9" t="s">
        <v>29</v>
      </c>
      <c r="C786" s="12">
        <v>0.85419999999999996</v>
      </c>
      <c r="D786" s="12">
        <v>1.1315999999999999</v>
      </c>
      <c r="E786" s="12">
        <v>0.98989899000000003</v>
      </c>
      <c r="F786" s="12">
        <v>0.98734177199999995</v>
      </c>
      <c r="G786" s="12">
        <v>0.428571429</v>
      </c>
      <c r="H786" s="9">
        <v>13</v>
      </c>
      <c r="I786" s="10">
        <v>0.8</v>
      </c>
      <c r="J786" s="12">
        <f>I786</f>
        <v>0.8</v>
      </c>
      <c r="K786" t="str">
        <f>VLOOKUP(A786,MasterTutor!A:D,4,FALSE)</f>
        <v>Advanced</v>
      </c>
      <c r="L786" t="str">
        <f>VLOOKUP(A786,MasterTutor!A:D,3,FALSE)</f>
        <v>Professional</v>
      </c>
      <c r="M786" t="str">
        <f>VLOOKUP(A786,MasterTutor!A:D,2,FALSE)</f>
        <v>Ian Plamondon</v>
      </c>
    </row>
    <row r="787" spans="1:13" x14ac:dyDescent="0.2">
      <c r="A787" s="9" t="s">
        <v>206</v>
      </c>
      <c r="B787" s="9" t="s">
        <v>17</v>
      </c>
      <c r="C787" s="12">
        <v>0.57999999999999996</v>
      </c>
      <c r="D787" s="12">
        <v>1.08</v>
      </c>
      <c r="E787" s="12">
        <v>0.89</v>
      </c>
      <c r="F787" s="12">
        <v>0.97</v>
      </c>
      <c r="G787" s="12">
        <v>1</v>
      </c>
      <c r="H787" s="9">
        <v>2</v>
      </c>
      <c r="J787" s="9"/>
      <c r="K787" t="str">
        <f>VLOOKUP(A787,MasterTutor!A:D,4,FALSE)</f>
        <v>Advanced</v>
      </c>
      <c r="L787" t="str">
        <f>VLOOKUP(A787,MasterTutor!A:D,3,FALSE)</f>
        <v>Professional</v>
      </c>
      <c r="M787" t="str">
        <f>VLOOKUP(A787,MasterTutor!A:D,2,FALSE)</f>
        <v>Ian Plamondon</v>
      </c>
    </row>
    <row r="788" spans="1:13" x14ac:dyDescent="0.2">
      <c r="A788" s="9" t="s">
        <v>206</v>
      </c>
      <c r="B788" s="9" t="s">
        <v>18</v>
      </c>
      <c r="C788" s="12">
        <v>0.1</v>
      </c>
      <c r="D788" s="12">
        <v>1.04</v>
      </c>
      <c r="E788" s="12">
        <v>1</v>
      </c>
      <c r="F788" s="12">
        <v>0.43</v>
      </c>
      <c r="G788" s="12">
        <v>0.8</v>
      </c>
      <c r="H788" s="9">
        <v>1</v>
      </c>
      <c r="I788" s="10">
        <v>1</v>
      </c>
      <c r="J788" s="12">
        <f>I788</f>
        <v>1</v>
      </c>
      <c r="K788" t="str">
        <f>VLOOKUP(A788,MasterTutor!A:D,4,FALSE)</f>
        <v>Advanced</v>
      </c>
      <c r="L788" t="str">
        <f>VLOOKUP(A788,MasterTutor!A:D,3,FALSE)</f>
        <v>Professional</v>
      </c>
      <c r="M788" t="str">
        <f>VLOOKUP(A788,MasterTutor!A:D,2,FALSE)</f>
        <v>Ian Plamondon</v>
      </c>
    </row>
    <row r="789" spans="1:13" x14ac:dyDescent="0.2">
      <c r="A789" s="9" t="s">
        <v>206</v>
      </c>
      <c r="B789" s="9" t="s">
        <v>20</v>
      </c>
      <c r="C789" s="12">
        <v>0.36</v>
      </c>
      <c r="D789" s="12">
        <v>1.02</v>
      </c>
      <c r="E789" s="12">
        <v>0.93</v>
      </c>
      <c r="F789" s="12">
        <v>1</v>
      </c>
      <c r="G789" s="12">
        <v>0.56000000000000005</v>
      </c>
      <c r="H789" s="9">
        <v>2</v>
      </c>
      <c r="I789" s="10" t="s">
        <v>19</v>
      </c>
      <c r="J789" s="12">
        <v>0.67</v>
      </c>
      <c r="K789" t="str">
        <f>VLOOKUP(A789,MasterTutor!A:D,4,FALSE)</f>
        <v>Advanced</v>
      </c>
      <c r="L789" t="str">
        <f>VLOOKUP(A789,MasterTutor!A:D,3,FALSE)</f>
        <v>Professional</v>
      </c>
      <c r="M789" t="str">
        <f>VLOOKUP(A789,MasterTutor!A:D,2,FALSE)</f>
        <v>Ian Plamondon</v>
      </c>
    </row>
    <row r="790" spans="1:13" x14ac:dyDescent="0.2">
      <c r="A790" s="9" t="s">
        <v>206</v>
      </c>
      <c r="B790" s="9" t="s">
        <v>21</v>
      </c>
      <c r="C790" s="12">
        <v>0.59</v>
      </c>
      <c r="D790" s="12">
        <v>1</v>
      </c>
      <c r="E790" s="12">
        <v>0.98</v>
      </c>
      <c r="F790" s="12">
        <v>1</v>
      </c>
      <c r="G790" s="12">
        <v>0.5</v>
      </c>
      <c r="H790" s="9">
        <v>5</v>
      </c>
      <c r="I790" s="10" t="s">
        <v>31</v>
      </c>
      <c r="J790" s="12">
        <v>0.6</v>
      </c>
      <c r="K790" t="str">
        <f>VLOOKUP(A790,MasterTutor!A:D,4,FALSE)</f>
        <v>Advanced</v>
      </c>
      <c r="L790" t="str">
        <f>VLOOKUP(A790,MasterTutor!A:D,3,FALSE)</f>
        <v>Professional</v>
      </c>
      <c r="M790" t="str">
        <f>VLOOKUP(A790,MasterTutor!A:D,2,FALSE)</f>
        <v>Ian Plamondon</v>
      </c>
    </row>
    <row r="791" spans="1:13" x14ac:dyDescent="0.2">
      <c r="A791" s="9" t="s">
        <v>206</v>
      </c>
      <c r="B791" s="9" t="s">
        <v>22</v>
      </c>
      <c r="C791" s="12">
        <v>0.89</v>
      </c>
      <c r="D791" s="12">
        <v>1.1599999999999999</v>
      </c>
      <c r="E791" s="12">
        <v>1</v>
      </c>
      <c r="F791" s="12">
        <v>1</v>
      </c>
      <c r="G791" s="12">
        <v>0.3</v>
      </c>
      <c r="H791" s="9">
        <v>4</v>
      </c>
      <c r="I791" s="10" t="s">
        <v>148</v>
      </c>
      <c r="J791" s="12">
        <v>0</v>
      </c>
      <c r="K791" t="str">
        <f>VLOOKUP(A791,MasterTutor!A:D,4,FALSE)</f>
        <v>Advanced</v>
      </c>
      <c r="L791" t="str">
        <f>VLOOKUP(A791,MasterTutor!A:D,3,FALSE)</f>
        <v>Professional</v>
      </c>
      <c r="M791" t="str">
        <f>VLOOKUP(A791,MasterTutor!A:D,2,FALSE)</f>
        <v>Ian Plamondon</v>
      </c>
    </row>
    <row r="792" spans="1:13" x14ac:dyDescent="0.2">
      <c r="A792" s="9" t="s">
        <v>207</v>
      </c>
      <c r="B792" s="9" t="s">
        <v>17</v>
      </c>
      <c r="C792" s="12">
        <v>0.86</v>
      </c>
      <c r="D792" s="12">
        <v>0.77</v>
      </c>
      <c r="E792" s="12">
        <v>1</v>
      </c>
      <c r="F792" s="12">
        <v>0.75</v>
      </c>
      <c r="G792" s="12">
        <v>0.5</v>
      </c>
      <c r="H792" s="9">
        <v>2</v>
      </c>
      <c r="I792" s="10">
        <v>1</v>
      </c>
      <c r="J792" s="12">
        <f>I792</f>
        <v>1</v>
      </c>
      <c r="K792" t="e">
        <f>VLOOKUP(A792,MasterTutor!A:D,4,FALSE)</f>
        <v>#N/A</v>
      </c>
      <c r="L792" t="e">
        <f>VLOOKUP(A792,MasterTutor!A:D,3,FALSE)</f>
        <v>#N/A</v>
      </c>
      <c r="M792" t="e">
        <f>VLOOKUP(A792,MasterTutor!A:D,2,FALSE)</f>
        <v>#N/A</v>
      </c>
    </row>
    <row r="793" spans="1:13" x14ac:dyDescent="0.2">
      <c r="A793" s="9" t="s">
        <v>207</v>
      </c>
      <c r="B793" s="9" t="s">
        <v>18</v>
      </c>
      <c r="C793" s="12">
        <v>0.41</v>
      </c>
      <c r="D793" s="12">
        <v>0.38</v>
      </c>
      <c r="E793" s="12">
        <v>1</v>
      </c>
      <c r="F793" s="12">
        <v>0.78</v>
      </c>
      <c r="G793" s="12">
        <v>0.56999999999999995</v>
      </c>
      <c r="H793" s="9">
        <v>4</v>
      </c>
      <c r="I793" s="10">
        <v>0</v>
      </c>
      <c r="J793" s="12">
        <f>I793</f>
        <v>0</v>
      </c>
      <c r="K793" t="e">
        <f>VLOOKUP(A793,MasterTutor!A:D,4,FALSE)</f>
        <v>#N/A</v>
      </c>
      <c r="L793" t="e">
        <f>VLOOKUP(A793,MasterTutor!A:D,3,FALSE)</f>
        <v>#N/A</v>
      </c>
      <c r="M793" t="e">
        <f>VLOOKUP(A793,MasterTutor!A:D,2,FALSE)</f>
        <v>#N/A</v>
      </c>
    </row>
    <row r="794" spans="1:13" x14ac:dyDescent="0.2">
      <c r="A794" s="9" t="s">
        <v>207</v>
      </c>
      <c r="B794" s="9" t="s">
        <v>20</v>
      </c>
      <c r="C794" s="12">
        <v>0.68</v>
      </c>
      <c r="D794" s="12">
        <v>0.54</v>
      </c>
      <c r="E794" s="12">
        <v>0.96</v>
      </c>
      <c r="F794" s="12">
        <v>0.52</v>
      </c>
      <c r="G794" s="12">
        <v>0.38</v>
      </c>
      <c r="H794" s="9">
        <v>1</v>
      </c>
      <c r="J794" s="9"/>
      <c r="K794" t="e">
        <f>VLOOKUP(A794,MasterTutor!A:D,4,FALSE)</f>
        <v>#N/A</v>
      </c>
      <c r="L794" t="e">
        <f>VLOOKUP(A794,MasterTutor!A:D,3,FALSE)</f>
        <v>#N/A</v>
      </c>
      <c r="M794" t="e">
        <f>VLOOKUP(A794,MasterTutor!A:D,2,FALSE)</f>
        <v>#N/A</v>
      </c>
    </row>
    <row r="795" spans="1:13" x14ac:dyDescent="0.2">
      <c r="A795" s="9" t="s">
        <v>208</v>
      </c>
      <c r="B795" s="9" t="s">
        <v>14</v>
      </c>
      <c r="C795" s="12">
        <v>0.95830000000000004</v>
      </c>
      <c r="D795" s="12">
        <v>1.0156000000000001</v>
      </c>
      <c r="E795" s="12">
        <v>0.97674418604651103</v>
      </c>
      <c r="F795" s="12">
        <v>1</v>
      </c>
      <c r="G795" s="12">
        <v>0.73333333333333295</v>
      </c>
      <c r="H795" s="9">
        <v>3</v>
      </c>
      <c r="I795" s="10"/>
      <c r="J795" s="12"/>
      <c r="K795" t="str">
        <f>VLOOKUP(A795,MasterTutor!A:D,4,FALSE)</f>
        <v>Advanced</v>
      </c>
      <c r="L795" t="str">
        <f>VLOOKUP(A795,MasterTutor!A:D,3,FALSE)</f>
        <v>Adjunct</v>
      </c>
      <c r="M795" t="str">
        <f>VLOOKUP(A795,MasterTutor!A:D,2,FALSE)</f>
        <v>Ela Cross</v>
      </c>
    </row>
    <row r="796" spans="1:13" x14ac:dyDescent="0.2">
      <c r="A796" s="9" t="s">
        <v>208</v>
      </c>
      <c r="B796" s="9" t="s">
        <v>14</v>
      </c>
      <c r="C796" s="12">
        <v>0.95830000000000004</v>
      </c>
      <c r="D796" s="12">
        <v>1.0156000000000001</v>
      </c>
      <c r="E796" s="12">
        <v>0.97674418604651103</v>
      </c>
      <c r="F796" s="12">
        <v>1</v>
      </c>
      <c r="G796" s="12">
        <v>0.73333333333333295</v>
      </c>
      <c r="H796" s="9">
        <v>3</v>
      </c>
      <c r="J796" s="9"/>
      <c r="K796" t="str">
        <f>VLOOKUP(A796,MasterTutor!A:D,4,FALSE)</f>
        <v>Advanced</v>
      </c>
      <c r="L796" t="str">
        <f>VLOOKUP(A796,MasterTutor!A:D,3,FALSE)</f>
        <v>Adjunct</v>
      </c>
      <c r="M796" t="str">
        <f>VLOOKUP(A796,MasterTutor!A:D,2,FALSE)</f>
        <v>Ela Cross</v>
      </c>
    </row>
    <row r="797" spans="1:13" x14ac:dyDescent="0.2">
      <c r="A797" s="9" t="s">
        <v>208</v>
      </c>
      <c r="B797" s="9" t="s">
        <v>16</v>
      </c>
      <c r="C797" s="12">
        <v>0.09</v>
      </c>
      <c r="D797" s="12">
        <v>0.31</v>
      </c>
      <c r="E797" s="12">
        <v>1</v>
      </c>
      <c r="F797" s="12">
        <v>0</v>
      </c>
      <c r="G797" s="12">
        <v>0.5</v>
      </c>
      <c r="H797" s="9">
        <v>3</v>
      </c>
      <c r="I797" s="13"/>
      <c r="J797" s="9"/>
      <c r="K797" t="str">
        <f>VLOOKUP(A797,MasterTutor!A:D,4,FALSE)</f>
        <v>Advanced</v>
      </c>
      <c r="L797" t="str">
        <f>VLOOKUP(A797,MasterTutor!A:D,3,FALSE)</f>
        <v>Adjunct</v>
      </c>
      <c r="M797" t="str">
        <f>VLOOKUP(A797,MasterTutor!A:D,2,FALSE)</f>
        <v>Ela Cross</v>
      </c>
    </row>
    <row r="798" spans="1:13" x14ac:dyDescent="0.2">
      <c r="A798" s="9" t="s">
        <v>208</v>
      </c>
      <c r="B798" s="9" t="s">
        <v>257</v>
      </c>
      <c r="C798" s="12">
        <v>0.57999999999999996</v>
      </c>
      <c r="D798" s="12">
        <v>1.07</v>
      </c>
      <c r="E798" s="12">
        <v>0.96</v>
      </c>
      <c r="F798" s="12">
        <v>1</v>
      </c>
      <c r="G798" s="12">
        <v>0.18</v>
      </c>
      <c r="H798" s="9">
        <v>3</v>
      </c>
      <c r="I798" s="10"/>
      <c r="J798" s="12"/>
      <c r="K798" t="str">
        <f>VLOOKUP(A798,MasterTutor!A:D,4,FALSE)</f>
        <v>Advanced</v>
      </c>
      <c r="L798" t="str">
        <f>VLOOKUP(A798,MasterTutor!A:D,3,FALSE)</f>
        <v>Adjunct</v>
      </c>
      <c r="M798" t="str">
        <f>VLOOKUP(A798,MasterTutor!A:D,2,FALSE)</f>
        <v>Ela Cross</v>
      </c>
    </row>
    <row r="799" spans="1:13" x14ac:dyDescent="0.2">
      <c r="A799" s="9" t="s">
        <v>208</v>
      </c>
      <c r="B799" s="9" t="s">
        <v>29</v>
      </c>
      <c r="C799" s="12">
        <v>0.35420000000000001</v>
      </c>
      <c r="D799" s="12">
        <v>1.1601999999999999</v>
      </c>
      <c r="E799" s="12">
        <v>0.78571428600000004</v>
      </c>
      <c r="F799" s="12">
        <v>0.6</v>
      </c>
      <c r="G799" s="12">
        <v>0</v>
      </c>
      <c r="H799" s="9">
        <v>2</v>
      </c>
      <c r="I799" s="10" t="s">
        <v>32</v>
      </c>
      <c r="J799" s="12">
        <v>0</v>
      </c>
      <c r="K799" t="str">
        <f>VLOOKUP(A799,MasterTutor!A:D,4,FALSE)</f>
        <v>Advanced</v>
      </c>
      <c r="L799" t="str">
        <f>VLOOKUP(A799,MasterTutor!A:D,3,FALSE)</f>
        <v>Adjunct</v>
      </c>
      <c r="M799" t="str">
        <f>VLOOKUP(A799,MasterTutor!A:D,2,FALSE)</f>
        <v>Ela Cross</v>
      </c>
    </row>
    <row r="800" spans="1:13" x14ac:dyDescent="0.2">
      <c r="A800" s="9" t="s">
        <v>208</v>
      </c>
      <c r="B800" s="9" t="s">
        <v>17</v>
      </c>
      <c r="C800" s="12">
        <v>1.02</v>
      </c>
      <c r="D800" s="12">
        <v>1.38</v>
      </c>
      <c r="E800" s="12">
        <v>0.98</v>
      </c>
      <c r="F800" s="12">
        <v>1</v>
      </c>
      <c r="G800" s="12">
        <v>0.85</v>
      </c>
      <c r="H800" s="9">
        <v>10</v>
      </c>
      <c r="I800" s="10">
        <v>0</v>
      </c>
      <c r="J800" s="12">
        <f>I800</f>
        <v>0</v>
      </c>
      <c r="K800" t="str">
        <f>VLOOKUP(A800,MasterTutor!A:D,4,FALSE)</f>
        <v>Advanced</v>
      </c>
      <c r="L800" t="str">
        <f>VLOOKUP(A800,MasterTutor!A:D,3,FALSE)</f>
        <v>Adjunct</v>
      </c>
      <c r="M800" t="str">
        <f>VLOOKUP(A800,MasterTutor!A:D,2,FALSE)</f>
        <v>Ela Cross</v>
      </c>
    </row>
    <row r="801" spans="1:13" x14ac:dyDescent="0.2">
      <c r="A801" s="9" t="s">
        <v>208</v>
      </c>
      <c r="B801" s="9" t="s">
        <v>18</v>
      </c>
      <c r="C801" s="12">
        <v>0.75</v>
      </c>
      <c r="D801" s="12">
        <v>0.94</v>
      </c>
      <c r="E801" s="12">
        <v>1</v>
      </c>
      <c r="F801" s="12">
        <v>0.96</v>
      </c>
      <c r="G801" s="12">
        <v>0.62</v>
      </c>
      <c r="H801" s="9">
        <v>5</v>
      </c>
      <c r="I801" s="10" t="s">
        <v>26</v>
      </c>
      <c r="J801" s="12">
        <v>0.5</v>
      </c>
      <c r="K801" t="str">
        <f>VLOOKUP(A801,MasterTutor!A:D,4,FALSE)</f>
        <v>Advanced</v>
      </c>
      <c r="L801" t="str">
        <f>VLOOKUP(A801,MasterTutor!A:D,3,FALSE)</f>
        <v>Adjunct</v>
      </c>
      <c r="M801" t="str">
        <f>VLOOKUP(A801,MasterTutor!A:D,2,FALSE)</f>
        <v>Ela Cross</v>
      </c>
    </row>
    <row r="802" spans="1:13" x14ac:dyDescent="0.2">
      <c r="A802" s="9" t="s">
        <v>208</v>
      </c>
      <c r="B802" s="9" t="s">
        <v>20</v>
      </c>
      <c r="C802" s="12">
        <v>0.95</v>
      </c>
      <c r="D802" s="12">
        <v>1.2</v>
      </c>
      <c r="E802" s="12">
        <v>0.98</v>
      </c>
      <c r="F802" s="12">
        <v>1</v>
      </c>
      <c r="G802" s="12">
        <v>0.13</v>
      </c>
      <c r="H802" s="9">
        <v>9</v>
      </c>
      <c r="J802" s="9"/>
      <c r="K802" t="str">
        <f>VLOOKUP(A802,MasterTutor!A:D,4,FALSE)</f>
        <v>Advanced</v>
      </c>
      <c r="L802" t="str">
        <f>VLOOKUP(A802,MasterTutor!A:D,3,FALSE)</f>
        <v>Adjunct</v>
      </c>
      <c r="M802" t="str">
        <f>VLOOKUP(A802,MasterTutor!A:D,2,FALSE)</f>
        <v>Ela Cross</v>
      </c>
    </row>
    <row r="803" spans="1:13" x14ac:dyDescent="0.2">
      <c r="A803" s="9" t="s">
        <v>208</v>
      </c>
      <c r="B803" s="9" t="s">
        <v>21</v>
      </c>
      <c r="C803" s="12">
        <v>0.96</v>
      </c>
      <c r="D803" s="12">
        <v>1.29</v>
      </c>
      <c r="E803" s="12">
        <v>0.95</v>
      </c>
      <c r="F803" s="12">
        <v>1</v>
      </c>
      <c r="G803" s="12">
        <v>0</v>
      </c>
      <c r="H803" s="9">
        <v>5</v>
      </c>
      <c r="I803" s="10" t="s">
        <v>23</v>
      </c>
      <c r="J803" s="12">
        <v>1</v>
      </c>
      <c r="K803" t="str">
        <f>VLOOKUP(A803,MasterTutor!A:D,4,FALSE)</f>
        <v>Advanced</v>
      </c>
      <c r="L803" t="str">
        <f>VLOOKUP(A803,MasterTutor!A:D,3,FALSE)</f>
        <v>Adjunct</v>
      </c>
      <c r="M803" t="str">
        <f>VLOOKUP(A803,MasterTutor!A:D,2,FALSE)</f>
        <v>Ela Cross</v>
      </c>
    </row>
    <row r="804" spans="1:13" x14ac:dyDescent="0.2">
      <c r="A804" s="9" t="s">
        <v>208</v>
      </c>
      <c r="B804" s="9" t="s">
        <v>22</v>
      </c>
      <c r="C804" s="12">
        <v>1.18</v>
      </c>
      <c r="D804" s="12">
        <v>1.44</v>
      </c>
      <c r="E804" s="12">
        <v>0.96</v>
      </c>
      <c r="F804" s="12">
        <v>0.97</v>
      </c>
      <c r="G804" s="12">
        <v>0.79</v>
      </c>
      <c r="H804" s="9">
        <v>3</v>
      </c>
      <c r="I804" s="11"/>
      <c r="J804" s="9"/>
      <c r="K804" t="str">
        <f>VLOOKUP(A804,MasterTutor!A:D,4,FALSE)</f>
        <v>Advanced</v>
      </c>
      <c r="L804" t="str">
        <f>VLOOKUP(A804,MasterTutor!A:D,3,FALSE)</f>
        <v>Adjunct</v>
      </c>
      <c r="M804" t="str">
        <f>VLOOKUP(A804,MasterTutor!A:D,2,FALSE)</f>
        <v>Ela Cross</v>
      </c>
    </row>
    <row r="805" spans="1:13" x14ac:dyDescent="0.2">
      <c r="A805" s="9" t="s">
        <v>209</v>
      </c>
      <c r="B805" s="9" t="s">
        <v>14</v>
      </c>
      <c r="C805" s="12">
        <v>0.68810000000000004</v>
      </c>
      <c r="D805" s="12">
        <v>1.2426999999999999</v>
      </c>
      <c r="E805" s="12">
        <v>1</v>
      </c>
      <c r="F805" s="12">
        <v>0.95</v>
      </c>
      <c r="G805" s="12">
        <v>1</v>
      </c>
      <c r="H805" s="9">
        <v>0</v>
      </c>
      <c r="I805" s="10" t="s">
        <v>23</v>
      </c>
      <c r="J805" s="12">
        <v>1</v>
      </c>
      <c r="K805" t="str">
        <f>VLOOKUP(A805,MasterTutor!A:D,4,FALSE)</f>
        <v>Premium</v>
      </c>
      <c r="L805" t="str">
        <f>VLOOKUP(A805,MasterTutor!A:D,3,FALSE)</f>
        <v>Professional</v>
      </c>
      <c r="M805" t="str">
        <f>VLOOKUP(A805,MasterTutor!A:D,2,FALSE)</f>
        <v>Ian Plamondon</v>
      </c>
    </row>
    <row r="806" spans="1:13" x14ac:dyDescent="0.2">
      <c r="A806" s="9" t="s">
        <v>209</v>
      </c>
      <c r="B806" s="9" t="s">
        <v>16</v>
      </c>
      <c r="C806" s="12">
        <v>0.54</v>
      </c>
      <c r="D806" s="12">
        <v>1.22</v>
      </c>
      <c r="E806" s="12">
        <v>1</v>
      </c>
      <c r="F806" s="12">
        <v>0.93</v>
      </c>
      <c r="G806" s="12">
        <v>1</v>
      </c>
      <c r="H806" s="9">
        <v>0</v>
      </c>
      <c r="I806" s="13"/>
      <c r="J806" s="9"/>
      <c r="K806" t="str">
        <f>VLOOKUP(A806,MasterTutor!A:D,4,FALSE)</f>
        <v>Premium</v>
      </c>
      <c r="L806" t="str">
        <f>VLOOKUP(A806,MasterTutor!A:D,3,FALSE)</f>
        <v>Professional</v>
      </c>
      <c r="M806" t="str">
        <f>VLOOKUP(A806,MasterTutor!A:D,2,FALSE)</f>
        <v>Ian Plamondon</v>
      </c>
    </row>
    <row r="807" spans="1:13" x14ac:dyDescent="0.2">
      <c r="A807" s="9" t="s">
        <v>209</v>
      </c>
      <c r="B807" s="9" t="s">
        <v>257</v>
      </c>
      <c r="C807" s="12">
        <v>0.28999999999999998</v>
      </c>
      <c r="D807" s="12">
        <v>1.08</v>
      </c>
      <c r="E807" s="12">
        <v>1</v>
      </c>
      <c r="F807" s="12">
        <v>0.92</v>
      </c>
      <c r="G807" s="12">
        <v>0.92</v>
      </c>
      <c r="H807" s="9">
        <v>0</v>
      </c>
      <c r="I807" s="10"/>
      <c r="J807" s="12"/>
      <c r="K807" t="str">
        <f>VLOOKUP(A807,MasterTutor!A:D,4,FALSE)</f>
        <v>Premium</v>
      </c>
      <c r="L807" t="str">
        <f>VLOOKUP(A807,MasterTutor!A:D,3,FALSE)</f>
        <v>Professional</v>
      </c>
      <c r="M807" t="str">
        <f>VLOOKUP(A807,MasterTutor!A:D,2,FALSE)</f>
        <v>Ian Plamondon</v>
      </c>
    </row>
    <row r="808" spans="1:13" x14ac:dyDescent="0.2">
      <c r="A808" s="9" t="s">
        <v>209</v>
      </c>
      <c r="B808" s="9" t="s">
        <v>29</v>
      </c>
      <c r="C808" s="12">
        <v>0.4083</v>
      </c>
      <c r="D808" s="12">
        <v>1.0526</v>
      </c>
      <c r="E808" s="12">
        <v>1</v>
      </c>
      <c r="F808" s="12">
        <v>0.93103448300000002</v>
      </c>
      <c r="G808" s="12">
        <v>0.71428571399999996</v>
      </c>
      <c r="H808" s="9">
        <v>1</v>
      </c>
      <c r="I808" s="10">
        <v>1</v>
      </c>
      <c r="J808" s="12">
        <f>I808</f>
        <v>1</v>
      </c>
      <c r="K808" t="str">
        <f>VLOOKUP(A808,MasterTutor!A:D,4,FALSE)</f>
        <v>Premium</v>
      </c>
      <c r="L808" t="str">
        <f>VLOOKUP(A808,MasterTutor!A:D,3,FALSE)</f>
        <v>Professional</v>
      </c>
      <c r="M808" t="str">
        <f>VLOOKUP(A808,MasterTutor!A:D,2,FALSE)</f>
        <v>Ian Plamondon</v>
      </c>
    </row>
    <row r="809" spans="1:13" x14ac:dyDescent="0.2">
      <c r="A809" s="9" t="s">
        <v>209</v>
      </c>
      <c r="B809" s="9" t="s">
        <v>17</v>
      </c>
      <c r="C809" s="12">
        <v>0.54</v>
      </c>
      <c r="D809" s="12">
        <v>1.1399999999999999</v>
      </c>
      <c r="E809" s="12">
        <v>0.99</v>
      </c>
      <c r="F809" s="12">
        <v>0.86</v>
      </c>
      <c r="G809" s="12">
        <v>1</v>
      </c>
      <c r="H809" s="9">
        <v>1</v>
      </c>
      <c r="I809" s="10" t="s">
        <v>99</v>
      </c>
      <c r="J809" s="12">
        <v>0.83</v>
      </c>
      <c r="K809" t="str">
        <f>VLOOKUP(A809,MasterTutor!A:D,4,FALSE)</f>
        <v>Premium</v>
      </c>
      <c r="L809" t="str">
        <f>VLOOKUP(A809,MasterTutor!A:D,3,FALSE)</f>
        <v>Professional</v>
      </c>
      <c r="M809" t="str">
        <f>VLOOKUP(A809,MasterTutor!A:D,2,FALSE)</f>
        <v>Ian Plamondon</v>
      </c>
    </row>
    <row r="810" spans="1:13" x14ac:dyDescent="0.2">
      <c r="A810" s="9" t="s">
        <v>209</v>
      </c>
      <c r="B810" s="9" t="s">
        <v>18</v>
      </c>
      <c r="C810" s="12">
        <v>0.65</v>
      </c>
      <c r="D810" s="12">
        <v>1.19</v>
      </c>
      <c r="E810" s="12">
        <v>1</v>
      </c>
      <c r="F810" s="12">
        <v>0.98</v>
      </c>
      <c r="G810" s="12">
        <v>0.94</v>
      </c>
      <c r="H810" s="9" t="e">
        <v>#N/A</v>
      </c>
      <c r="I810" s="10">
        <v>1</v>
      </c>
      <c r="J810" s="12">
        <f>I810</f>
        <v>1</v>
      </c>
      <c r="K810" t="str">
        <f>VLOOKUP(A810,MasterTutor!A:D,4,FALSE)</f>
        <v>Premium</v>
      </c>
      <c r="L810" t="str">
        <f>VLOOKUP(A810,MasterTutor!A:D,3,FALSE)</f>
        <v>Professional</v>
      </c>
      <c r="M810" t="str">
        <f>VLOOKUP(A810,MasterTutor!A:D,2,FALSE)</f>
        <v>Ian Plamondon</v>
      </c>
    </row>
    <row r="811" spans="1:13" x14ac:dyDescent="0.2">
      <c r="A811" s="9" t="s">
        <v>209</v>
      </c>
      <c r="B811" s="9" t="s">
        <v>20</v>
      </c>
      <c r="C811" s="12">
        <v>0.92</v>
      </c>
      <c r="D811" s="12">
        <v>1.24</v>
      </c>
      <c r="E811" s="12">
        <v>1</v>
      </c>
      <c r="F811" s="12">
        <v>0.97</v>
      </c>
      <c r="G811" s="12">
        <v>0.96</v>
      </c>
      <c r="H811" s="9">
        <v>1</v>
      </c>
      <c r="I811" s="10" t="s">
        <v>19</v>
      </c>
      <c r="J811" s="12">
        <v>0.67</v>
      </c>
      <c r="K811" t="str">
        <f>VLOOKUP(A811,MasterTutor!A:D,4,FALSE)</f>
        <v>Premium</v>
      </c>
      <c r="L811" t="str">
        <f>VLOOKUP(A811,MasterTutor!A:D,3,FALSE)</f>
        <v>Professional</v>
      </c>
      <c r="M811" t="str">
        <f>VLOOKUP(A811,MasterTutor!A:D,2,FALSE)</f>
        <v>Ian Plamondon</v>
      </c>
    </row>
    <row r="812" spans="1:13" x14ac:dyDescent="0.2">
      <c r="A812" s="9" t="s">
        <v>209</v>
      </c>
      <c r="B812" s="9" t="s">
        <v>21</v>
      </c>
      <c r="C812" s="12">
        <v>1.08</v>
      </c>
      <c r="D812" s="12">
        <v>1.3</v>
      </c>
      <c r="E812" s="12">
        <v>1</v>
      </c>
      <c r="F812" s="12">
        <v>0.86</v>
      </c>
      <c r="G812" s="12">
        <v>0.88</v>
      </c>
      <c r="H812" s="9">
        <v>9</v>
      </c>
      <c r="I812" s="10" t="s">
        <v>45</v>
      </c>
      <c r="J812" s="12">
        <v>0</v>
      </c>
      <c r="K812" t="str">
        <f>VLOOKUP(A812,MasterTutor!A:D,4,FALSE)</f>
        <v>Premium</v>
      </c>
      <c r="L812" t="str">
        <f>VLOOKUP(A812,MasterTutor!A:D,3,FALSE)</f>
        <v>Professional</v>
      </c>
      <c r="M812" t="str">
        <f>VLOOKUP(A812,MasterTutor!A:D,2,FALSE)</f>
        <v>Ian Plamondon</v>
      </c>
    </row>
    <row r="813" spans="1:13" x14ac:dyDescent="0.2">
      <c r="A813" s="9" t="s">
        <v>209</v>
      </c>
      <c r="B813" s="9" t="s">
        <v>22</v>
      </c>
      <c r="C813" s="12">
        <v>1.03</v>
      </c>
      <c r="D813" s="12">
        <v>1.28</v>
      </c>
      <c r="E813" s="12">
        <v>0.99</v>
      </c>
      <c r="F813" s="12">
        <v>0.97</v>
      </c>
      <c r="G813" s="12">
        <v>0.96</v>
      </c>
      <c r="H813" s="9">
        <v>2</v>
      </c>
      <c r="I813" s="11"/>
      <c r="J813" s="9"/>
      <c r="K813" t="str">
        <f>VLOOKUP(A813,MasterTutor!A:D,4,FALSE)</f>
        <v>Premium</v>
      </c>
      <c r="L813" t="str">
        <f>VLOOKUP(A813,MasterTutor!A:D,3,FALSE)</f>
        <v>Professional</v>
      </c>
      <c r="M813" t="str">
        <f>VLOOKUP(A813,MasterTutor!A:D,2,FALSE)</f>
        <v>Ian Plamondon</v>
      </c>
    </row>
    <row r="814" spans="1:13" x14ac:dyDescent="0.2">
      <c r="A814" s="9" t="s">
        <v>210</v>
      </c>
      <c r="B814" s="9" t="s">
        <v>14</v>
      </c>
      <c r="C814" s="12">
        <v>0.9214</v>
      </c>
      <c r="D814" s="12">
        <v>1.0333999999999901</v>
      </c>
      <c r="E814" s="12">
        <v>0.99224806201550297</v>
      </c>
      <c r="F814" s="12">
        <v>0.97</v>
      </c>
      <c r="G814" s="12">
        <v>0.9375</v>
      </c>
      <c r="H814" s="9">
        <v>14</v>
      </c>
      <c r="I814" s="10" t="s">
        <v>211</v>
      </c>
      <c r="J814" s="12">
        <v>0.56999999999999995</v>
      </c>
      <c r="K814" t="str">
        <f>VLOOKUP(A814,MasterTutor!A:D,4,FALSE)</f>
        <v>Advanced</v>
      </c>
      <c r="L814" t="str">
        <f>VLOOKUP(A814,MasterTutor!A:D,3,FALSE)</f>
        <v>Professional</v>
      </c>
      <c r="M814" t="str">
        <f>VLOOKUP(A814,MasterTutor!A:D,2,FALSE)</f>
        <v>Ian Plamondon</v>
      </c>
    </row>
    <row r="815" spans="1:13" x14ac:dyDescent="0.2">
      <c r="A815" s="9" t="s">
        <v>210</v>
      </c>
      <c r="B815" s="9" t="s">
        <v>14</v>
      </c>
      <c r="C815" s="12">
        <v>0.9214</v>
      </c>
      <c r="D815" s="12">
        <v>1.0333999999999901</v>
      </c>
      <c r="E815" s="12">
        <v>0.99224806201550297</v>
      </c>
      <c r="F815" s="12">
        <v>0.97</v>
      </c>
      <c r="G815" s="12">
        <v>0.9375</v>
      </c>
      <c r="H815" s="9">
        <v>14</v>
      </c>
      <c r="I815" s="10" t="s">
        <v>211</v>
      </c>
      <c r="J815" s="1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9" t="s">
        <v>210</v>
      </c>
      <c r="B816" s="9" t="s">
        <v>16</v>
      </c>
      <c r="C816" s="12">
        <v>0.91</v>
      </c>
      <c r="D816" s="12">
        <v>1.02</v>
      </c>
      <c r="E816" s="12">
        <v>0.98</v>
      </c>
      <c r="F816" s="12">
        <v>0.96</v>
      </c>
      <c r="G816" s="12">
        <v>0.96</v>
      </c>
      <c r="H816" s="9">
        <v>11</v>
      </c>
      <c r="I816" s="13">
        <v>45751</v>
      </c>
      <c r="J816" s="12">
        <v>1</v>
      </c>
      <c r="K816" t="str">
        <f>VLOOKUP(A816,MasterTutor!A:D,4,FALSE)</f>
        <v>Advanced</v>
      </c>
      <c r="L816" t="str">
        <f>VLOOKUP(A816,MasterTutor!A:D,3,FALSE)</f>
        <v>Professional</v>
      </c>
      <c r="M816" t="str">
        <f>VLOOKUP(A816,MasterTutor!A:D,2,FALSE)</f>
        <v>Ian Plamondon</v>
      </c>
    </row>
    <row r="817" spans="1:13" x14ac:dyDescent="0.2">
      <c r="A817" s="9" t="s">
        <v>210</v>
      </c>
      <c r="B817" s="9" t="s">
        <v>257</v>
      </c>
      <c r="C817" s="12">
        <v>0.71</v>
      </c>
      <c r="D817" s="12">
        <v>0.81</v>
      </c>
      <c r="E817" s="12">
        <v>0.99</v>
      </c>
      <c r="F817" s="12">
        <v>0.97</v>
      </c>
      <c r="G817" s="12">
        <v>0.88</v>
      </c>
      <c r="H817" s="9">
        <v>10</v>
      </c>
      <c r="I817" s="10">
        <v>0.5</v>
      </c>
      <c r="J817" s="12">
        <v>0.5</v>
      </c>
      <c r="K817" t="str">
        <f>VLOOKUP(A817,MasterTutor!A:D,4,FALSE)</f>
        <v>Advanced</v>
      </c>
      <c r="L817" t="str">
        <f>VLOOKUP(A817,MasterTutor!A:D,3,FALSE)</f>
        <v>Professional</v>
      </c>
      <c r="M817" t="str">
        <f>VLOOKUP(A817,MasterTutor!A:D,2,FALSE)</f>
        <v>Ian Plamondon</v>
      </c>
    </row>
    <row r="818" spans="1:13" x14ac:dyDescent="0.2">
      <c r="A818" s="9" t="s">
        <v>210</v>
      </c>
      <c r="B818" s="9" t="s">
        <v>29</v>
      </c>
      <c r="C818" s="12">
        <v>0.83209999999999995</v>
      </c>
      <c r="D818" s="12">
        <v>0.97670000000000001</v>
      </c>
      <c r="E818" s="12">
        <v>0.99152542399999999</v>
      </c>
      <c r="F818" s="12">
        <v>0.98888888900000005</v>
      </c>
      <c r="G818" s="12">
        <v>0.91304347799999996</v>
      </c>
      <c r="H818" s="9">
        <v>10</v>
      </c>
      <c r="I818" s="10">
        <v>1</v>
      </c>
      <c r="J818" s="12">
        <f>I818</f>
        <v>1</v>
      </c>
      <c r="K818" t="str">
        <f>VLOOKUP(A818,MasterTutor!A:D,4,FALSE)</f>
        <v>Advanced</v>
      </c>
      <c r="L818" t="str">
        <f>VLOOKUP(A818,MasterTutor!A:D,3,FALSE)</f>
        <v>Professional</v>
      </c>
      <c r="M818" t="str">
        <f>VLOOKUP(A818,MasterTutor!A:D,2,FALSE)</f>
        <v>Ian Plamondon</v>
      </c>
    </row>
    <row r="819" spans="1:13" x14ac:dyDescent="0.2">
      <c r="A819" s="9" t="s">
        <v>210</v>
      </c>
      <c r="B819" s="9" t="s">
        <v>17</v>
      </c>
      <c r="C819" s="12">
        <v>0.88</v>
      </c>
      <c r="D819" s="12">
        <v>1.05</v>
      </c>
      <c r="E819" s="12">
        <v>1</v>
      </c>
      <c r="F819" s="12">
        <v>0.95</v>
      </c>
      <c r="G819" s="12">
        <v>0.78</v>
      </c>
      <c r="H819" s="9">
        <v>4</v>
      </c>
      <c r="I819" s="10">
        <v>1</v>
      </c>
      <c r="J819" s="12">
        <f>I819</f>
        <v>1</v>
      </c>
      <c r="K819" t="str">
        <f>VLOOKUP(A819,MasterTutor!A:D,4,FALSE)</f>
        <v>Advanced</v>
      </c>
      <c r="L819" t="str">
        <f>VLOOKUP(A819,MasterTutor!A:D,3,FALSE)</f>
        <v>Professional</v>
      </c>
      <c r="M819" t="str">
        <f>VLOOKUP(A819,MasterTutor!A:D,2,FALSE)</f>
        <v>Ian Plamondon</v>
      </c>
    </row>
    <row r="820" spans="1:13" x14ac:dyDescent="0.2">
      <c r="A820" s="9" t="s">
        <v>210</v>
      </c>
      <c r="B820" s="9" t="s">
        <v>18</v>
      </c>
      <c r="C820" s="12">
        <v>0.66</v>
      </c>
      <c r="D820" s="12">
        <v>0.97</v>
      </c>
      <c r="E820" s="12">
        <v>1</v>
      </c>
      <c r="F820" s="12">
        <v>0.93</v>
      </c>
      <c r="G820" s="12">
        <v>0.79</v>
      </c>
      <c r="H820" s="9">
        <v>8</v>
      </c>
      <c r="I820" s="10" t="s">
        <v>35</v>
      </c>
      <c r="J820" s="12">
        <v>0.75</v>
      </c>
      <c r="K820" t="str">
        <f>VLOOKUP(A820,MasterTutor!A:D,4,FALSE)</f>
        <v>Advanced</v>
      </c>
      <c r="L820" t="str">
        <f>VLOOKUP(A820,MasterTutor!A:D,3,FALSE)</f>
        <v>Professional</v>
      </c>
      <c r="M820" t="str">
        <f>VLOOKUP(A820,MasterTutor!A:D,2,FALSE)</f>
        <v>Ian Plamondon</v>
      </c>
    </row>
    <row r="821" spans="1:13" x14ac:dyDescent="0.2">
      <c r="A821" s="9" t="s">
        <v>210</v>
      </c>
      <c r="B821" s="9" t="s">
        <v>20</v>
      </c>
      <c r="C821" s="12">
        <v>0.87</v>
      </c>
      <c r="D821" s="12">
        <v>0.92</v>
      </c>
      <c r="E821" s="12">
        <v>1</v>
      </c>
      <c r="F821" s="12">
        <v>1</v>
      </c>
      <c r="G821" s="12">
        <v>0.74</v>
      </c>
      <c r="H821" s="9">
        <v>7</v>
      </c>
      <c r="I821" s="10">
        <v>1</v>
      </c>
      <c r="J821" s="12">
        <f>I821</f>
        <v>1</v>
      </c>
      <c r="K821" t="str">
        <f>VLOOKUP(A821,MasterTutor!A:D,4,FALSE)</f>
        <v>Advanced</v>
      </c>
      <c r="L821" t="str">
        <f>VLOOKUP(A821,MasterTutor!A:D,3,FALSE)</f>
        <v>Professional</v>
      </c>
      <c r="M821" t="str">
        <f>VLOOKUP(A821,MasterTutor!A:D,2,FALSE)</f>
        <v>Ian Plamondon</v>
      </c>
    </row>
    <row r="822" spans="1:13" x14ac:dyDescent="0.2">
      <c r="A822" s="9" t="s">
        <v>210</v>
      </c>
      <c r="B822" s="9" t="s">
        <v>21</v>
      </c>
      <c r="C822" s="12">
        <v>1</v>
      </c>
      <c r="D822" s="12">
        <v>1.1000000000000001</v>
      </c>
      <c r="E822" s="12">
        <v>1</v>
      </c>
      <c r="F822" s="12">
        <v>0.92</v>
      </c>
      <c r="G822" s="12">
        <v>0.96</v>
      </c>
      <c r="H822" s="9">
        <v>8</v>
      </c>
      <c r="I822" s="10" t="s">
        <v>48</v>
      </c>
      <c r="J822" s="12">
        <v>1</v>
      </c>
      <c r="K822" t="str">
        <f>VLOOKUP(A822,MasterTutor!A:D,4,FALSE)</f>
        <v>Advanced</v>
      </c>
      <c r="L822" t="str">
        <f>VLOOKUP(A822,MasterTutor!A:D,3,FALSE)</f>
        <v>Professional</v>
      </c>
      <c r="M822" t="str">
        <f>VLOOKUP(A822,MasterTutor!A:D,2,FALSE)</f>
        <v>Ian Plamondon</v>
      </c>
    </row>
    <row r="823" spans="1:13" x14ac:dyDescent="0.2">
      <c r="A823" s="9" t="s">
        <v>210</v>
      </c>
      <c r="B823" s="9" t="s">
        <v>22</v>
      </c>
      <c r="C823" s="12">
        <v>0.95</v>
      </c>
      <c r="D823" s="12">
        <v>1.1100000000000001</v>
      </c>
      <c r="E823" s="12">
        <v>0.99</v>
      </c>
      <c r="F823" s="12">
        <v>0.96</v>
      </c>
      <c r="G823" s="12">
        <v>1</v>
      </c>
      <c r="H823" s="9">
        <v>11</v>
      </c>
      <c r="I823" s="10" t="s">
        <v>23</v>
      </c>
      <c r="J823" s="12">
        <v>1</v>
      </c>
      <c r="K823" t="str">
        <f>VLOOKUP(A823,MasterTutor!A:D,4,FALSE)</f>
        <v>Advanced</v>
      </c>
      <c r="L823" t="str">
        <f>VLOOKUP(A823,MasterTutor!A:D,3,FALSE)</f>
        <v>Professional</v>
      </c>
      <c r="M823" t="str">
        <f>VLOOKUP(A823,MasterTutor!A:D,2,FALSE)</f>
        <v>Ian Plamondon</v>
      </c>
    </row>
    <row r="824" spans="1:13" x14ac:dyDescent="0.2">
      <c r="A824" s="9" t="s">
        <v>212</v>
      </c>
      <c r="B824" s="9" t="s">
        <v>14</v>
      </c>
      <c r="C824" s="12">
        <v>0.77500000000000002</v>
      </c>
      <c r="D824" s="12">
        <v>1.1117999999999999</v>
      </c>
      <c r="E824" s="12">
        <v>0.98795180722891496</v>
      </c>
      <c r="F824" s="12">
        <v>0.98245614035087703</v>
      </c>
      <c r="G824" s="12">
        <v>0.47826086956521702</v>
      </c>
      <c r="H824" s="9">
        <v>1</v>
      </c>
      <c r="I824" s="10"/>
      <c r="J824" s="12"/>
      <c r="K824" t="str">
        <f>VLOOKUP(A824,MasterTutor!A:D,4,FALSE)</f>
        <v>Premium</v>
      </c>
      <c r="L824" t="str">
        <f>VLOOKUP(A824,MasterTutor!A:D,3,FALSE)</f>
        <v>Professional</v>
      </c>
      <c r="M824" t="str">
        <f>VLOOKUP(A824,MasterTutor!A:D,2,FALSE)</f>
        <v>Kristin Haase-Alvey</v>
      </c>
    </row>
    <row r="825" spans="1:13" x14ac:dyDescent="0.2">
      <c r="A825" s="9" t="s">
        <v>212</v>
      </c>
      <c r="B825" s="9" t="s">
        <v>14</v>
      </c>
      <c r="C825" s="12">
        <v>0.77500000000000002</v>
      </c>
      <c r="D825" s="12">
        <v>1.1117999999999999</v>
      </c>
      <c r="E825" s="12">
        <v>0.98795180722891496</v>
      </c>
      <c r="F825" s="12">
        <v>0.98245614035087703</v>
      </c>
      <c r="G825" s="12">
        <v>0.47826086956521702</v>
      </c>
      <c r="H825" s="9">
        <v>1</v>
      </c>
      <c r="J825" s="9"/>
      <c r="K825" t="str">
        <f>VLOOKUP(A825,MasterTutor!A:D,4,FALSE)</f>
        <v>Premium</v>
      </c>
      <c r="L825" t="str">
        <f>VLOOKUP(A825,MasterTutor!A:D,3,FALSE)</f>
        <v>Professional</v>
      </c>
      <c r="M825" t="str">
        <f>VLOOKUP(A825,MasterTutor!A:D,2,FALSE)</f>
        <v>Kristin Haase-Alvey</v>
      </c>
    </row>
    <row r="826" spans="1:13" x14ac:dyDescent="0.2">
      <c r="A826" s="9" t="s">
        <v>212</v>
      </c>
      <c r="B826" s="9" t="s">
        <v>16</v>
      </c>
      <c r="C826" s="12">
        <v>0.33</v>
      </c>
      <c r="D826" s="12">
        <v>0.92</v>
      </c>
      <c r="E826" s="12">
        <v>1</v>
      </c>
      <c r="F826" s="12">
        <v>1</v>
      </c>
      <c r="G826" s="12">
        <v>0.42</v>
      </c>
      <c r="H826" s="9">
        <v>0</v>
      </c>
      <c r="I826" s="13" t="s">
        <v>36</v>
      </c>
      <c r="J826" s="12">
        <v>0</v>
      </c>
      <c r="K826" t="str">
        <f>VLOOKUP(A826,MasterTutor!A:D,4,FALSE)</f>
        <v>Premium</v>
      </c>
      <c r="L826" t="str">
        <f>VLOOKUP(A826,MasterTutor!A:D,3,FALSE)</f>
        <v>Professional</v>
      </c>
      <c r="M826" t="str">
        <f>VLOOKUP(A826,MasterTutor!A:D,2,FALSE)</f>
        <v>Kristin Haase-Alvey</v>
      </c>
    </row>
    <row r="827" spans="1:13" x14ac:dyDescent="0.2">
      <c r="A827" s="9" t="s">
        <v>212</v>
      </c>
      <c r="B827" s="9" t="s">
        <v>257</v>
      </c>
      <c r="C827" s="12">
        <v>0.51</v>
      </c>
      <c r="D827" s="12">
        <v>1.19</v>
      </c>
      <c r="E827" s="12">
        <v>0.96</v>
      </c>
      <c r="F827" s="12">
        <v>0.97</v>
      </c>
      <c r="G827" s="12">
        <v>0.59</v>
      </c>
      <c r="H827" s="9">
        <v>0</v>
      </c>
      <c r="I827" s="10" t="s">
        <v>36</v>
      </c>
      <c r="J827" s="12">
        <v>0</v>
      </c>
      <c r="K827" t="str">
        <f>VLOOKUP(A827,MasterTutor!A:D,4,FALSE)</f>
        <v>Premium</v>
      </c>
      <c r="L827" t="str">
        <f>VLOOKUP(A827,MasterTutor!A:D,3,FALSE)</f>
        <v>Professional</v>
      </c>
      <c r="M827" t="str">
        <f>VLOOKUP(A827,MasterTutor!A:D,2,FALSE)</f>
        <v>Kristin Haase-Alvey</v>
      </c>
    </row>
    <row r="828" spans="1:13" x14ac:dyDescent="0.2">
      <c r="A828" s="9" t="s">
        <v>212</v>
      </c>
      <c r="B828" s="9" t="s">
        <v>29</v>
      </c>
      <c r="C828" s="12">
        <v>0.4375</v>
      </c>
      <c r="D828" s="12">
        <v>0.89470000000000005</v>
      </c>
      <c r="E828" s="12">
        <v>1</v>
      </c>
      <c r="F828" s="12">
        <v>0.97435897400000004</v>
      </c>
      <c r="G828" s="12">
        <v>0.5</v>
      </c>
      <c r="H828" s="9">
        <v>3</v>
      </c>
      <c r="I828" s="10" t="s">
        <v>36</v>
      </c>
      <c r="J828" s="12">
        <v>0</v>
      </c>
      <c r="K828" t="str">
        <f>VLOOKUP(A828,MasterTutor!A:D,4,FALSE)</f>
        <v>Premium</v>
      </c>
      <c r="L828" t="str">
        <f>VLOOKUP(A828,MasterTutor!A:D,3,FALSE)</f>
        <v>Professional</v>
      </c>
      <c r="M828" t="str">
        <f>VLOOKUP(A828,MasterTutor!A:D,2,FALSE)</f>
        <v>Kristin Haase-Alvey</v>
      </c>
    </row>
    <row r="829" spans="1:13" x14ac:dyDescent="0.2">
      <c r="A829" s="9" t="s">
        <v>212</v>
      </c>
      <c r="B829" s="9" t="s">
        <v>17</v>
      </c>
      <c r="C829" s="12">
        <v>0.7</v>
      </c>
      <c r="D829" s="12">
        <v>0.97</v>
      </c>
      <c r="E829" s="12">
        <v>0.99</v>
      </c>
      <c r="F829" s="12">
        <v>0.92</v>
      </c>
      <c r="G829" s="12">
        <v>0.75</v>
      </c>
      <c r="H829" s="9">
        <v>2</v>
      </c>
      <c r="I829" s="10" t="s">
        <v>99</v>
      </c>
      <c r="J829" s="12">
        <v>0.83</v>
      </c>
      <c r="K829" t="str">
        <f>VLOOKUP(A829,MasterTutor!A:D,4,FALSE)</f>
        <v>Premium</v>
      </c>
      <c r="L829" t="str">
        <f>VLOOKUP(A829,MasterTutor!A:D,3,FALSE)</f>
        <v>Professional</v>
      </c>
      <c r="M829" t="str">
        <f>VLOOKUP(A829,MasterTutor!A:D,2,FALSE)</f>
        <v>Kristin Haase-Alvey</v>
      </c>
    </row>
    <row r="830" spans="1:13" x14ac:dyDescent="0.2">
      <c r="A830" s="9" t="s">
        <v>212</v>
      </c>
      <c r="B830" s="9" t="s">
        <v>18</v>
      </c>
      <c r="C830" s="12">
        <v>0.78</v>
      </c>
      <c r="D830" s="12">
        <v>1.07</v>
      </c>
      <c r="E830" s="12">
        <v>1</v>
      </c>
      <c r="F830" s="12">
        <v>0.98</v>
      </c>
      <c r="G830" s="12">
        <v>0.67</v>
      </c>
      <c r="H830" s="9">
        <v>2</v>
      </c>
      <c r="I830" s="10">
        <v>1</v>
      </c>
      <c r="J830" s="12">
        <f>I830</f>
        <v>1</v>
      </c>
      <c r="K830" t="str">
        <f>VLOOKUP(A830,MasterTutor!A:D,4,FALSE)</f>
        <v>Premium</v>
      </c>
      <c r="L830" t="str">
        <f>VLOOKUP(A830,MasterTutor!A:D,3,FALSE)</f>
        <v>Professional</v>
      </c>
      <c r="M830" t="str">
        <f>VLOOKUP(A830,MasterTutor!A:D,2,FALSE)</f>
        <v>Kristin Haase-Alvey</v>
      </c>
    </row>
    <row r="831" spans="1:13" x14ac:dyDescent="0.2">
      <c r="A831" s="9" t="s">
        <v>212</v>
      </c>
      <c r="B831" s="9" t="s">
        <v>20</v>
      </c>
      <c r="C831" s="12">
        <v>0.9</v>
      </c>
      <c r="D831" s="12">
        <v>1.1499999999999999</v>
      </c>
      <c r="E831" s="12">
        <v>0.99</v>
      </c>
      <c r="F831" s="12">
        <v>0.93</v>
      </c>
      <c r="G831" s="12">
        <v>0.41</v>
      </c>
      <c r="H831" s="9" t="e">
        <v>#N/A</v>
      </c>
      <c r="I831" s="10" t="s">
        <v>35</v>
      </c>
      <c r="J831" s="12">
        <v>0.75</v>
      </c>
      <c r="K831" t="str">
        <f>VLOOKUP(A831,MasterTutor!A:D,4,FALSE)</f>
        <v>Premium</v>
      </c>
      <c r="L831" t="str">
        <f>VLOOKUP(A831,MasterTutor!A:D,3,FALSE)</f>
        <v>Professional</v>
      </c>
      <c r="M831" t="str">
        <f>VLOOKUP(A831,MasterTutor!A:D,2,FALSE)</f>
        <v>Kristin Haase-Alvey</v>
      </c>
    </row>
    <row r="832" spans="1:13" x14ac:dyDescent="0.2">
      <c r="A832" s="9" t="s">
        <v>212</v>
      </c>
      <c r="B832" s="9" t="s">
        <v>21</v>
      </c>
      <c r="C832" s="12">
        <v>0.75</v>
      </c>
      <c r="D832" s="12">
        <v>1.23</v>
      </c>
      <c r="E832" s="12">
        <v>0.98</v>
      </c>
      <c r="F832" s="12">
        <v>0.96</v>
      </c>
      <c r="G832" s="12">
        <v>0.4</v>
      </c>
      <c r="H832" s="9">
        <v>2</v>
      </c>
      <c r="I832" s="10" t="s">
        <v>36</v>
      </c>
      <c r="J832" s="12">
        <v>0</v>
      </c>
      <c r="K832" t="str">
        <f>VLOOKUP(A832,MasterTutor!A:D,4,FALSE)</f>
        <v>Premium</v>
      </c>
      <c r="L832" t="str">
        <f>VLOOKUP(A832,MasterTutor!A:D,3,FALSE)</f>
        <v>Professional</v>
      </c>
      <c r="M832" t="str">
        <f>VLOOKUP(A832,MasterTutor!A:D,2,FALSE)</f>
        <v>Kristin Haase-Alvey</v>
      </c>
    </row>
    <row r="833" spans="1:13" x14ac:dyDescent="0.2">
      <c r="A833" s="9" t="s">
        <v>212</v>
      </c>
      <c r="B833" s="9" t="s">
        <v>22</v>
      </c>
      <c r="C833" s="12">
        <v>0.77</v>
      </c>
      <c r="D833" s="12">
        <v>0.97</v>
      </c>
      <c r="E833" s="12">
        <v>0.99</v>
      </c>
      <c r="F833" s="12">
        <v>0.95</v>
      </c>
      <c r="G833" s="12">
        <v>0.32</v>
      </c>
      <c r="H833" s="9">
        <v>6</v>
      </c>
      <c r="I833" s="10" t="s">
        <v>39</v>
      </c>
      <c r="J833" s="12">
        <v>0.66</v>
      </c>
      <c r="K833" t="str">
        <f>VLOOKUP(A833,MasterTutor!A:D,4,FALSE)</f>
        <v>Premium</v>
      </c>
      <c r="L833" t="str">
        <f>VLOOKUP(A833,MasterTutor!A:D,3,FALSE)</f>
        <v>Professional</v>
      </c>
      <c r="M833" t="str">
        <f>VLOOKUP(A833,MasterTutor!A:D,2,FALSE)</f>
        <v>Kristin Haase-Alvey</v>
      </c>
    </row>
    <row r="834" spans="1:13" x14ac:dyDescent="0.2">
      <c r="A834" s="9" t="s">
        <v>213</v>
      </c>
      <c r="B834" s="9" t="s">
        <v>14</v>
      </c>
      <c r="C834" s="12">
        <v>0.875</v>
      </c>
      <c r="D834" s="12">
        <v>0.99179999999999902</v>
      </c>
      <c r="E834" s="12">
        <v>0.91869918699186903</v>
      </c>
      <c r="F834" s="12">
        <v>0.96250000000000002</v>
      </c>
      <c r="G834" s="12">
        <v>0.952380952380952</v>
      </c>
      <c r="H834" s="9">
        <v>14</v>
      </c>
      <c r="I834" s="10" t="s">
        <v>45</v>
      </c>
      <c r="J834" s="12">
        <v>0</v>
      </c>
      <c r="K834" t="str">
        <f>VLOOKUP(A834,MasterTutor!A:D,4,FALSE)</f>
        <v>Advanced</v>
      </c>
      <c r="L834" t="str">
        <f>VLOOKUP(A834,MasterTutor!A:D,3,FALSE)</f>
        <v>Professional</v>
      </c>
      <c r="M834" t="str">
        <f>VLOOKUP(A834,MasterTutor!A:D,2,FALSE)</f>
        <v>Kristin Haase-Alvey</v>
      </c>
    </row>
    <row r="835" spans="1:13" x14ac:dyDescent="0.2">
      <c r="A835" s="9" t="s">
        <v>213</v>
      </c>
      <c r="B835" s="9" t="s">
        <v>16</v>
      </c>
      <c r="C835" s="12">
        <v>0.87</v>
      </c>
      <c r="D835" s="12">
        <v>0.93</v>
      </c>
      <c r="E835" s="12">
        <v>0.92</v>
      </c>
      <c r="F835" s="12">
        <v>0.96</v>
      </c>
      <c r="G835" s="12">
        <v>0.9</v>
      </c>
      <c r="H835" s="9">
        <v>8</v>
      </c>
      <c r="I835" s="13">
        <v>45755</v>
      </c>
      <c r="J835" s="14">
        <v>0.5</v>
      </c>
      <c r="K835" t="str">
        <f>VLOOKUP(A835,MasterTutor!A:D,4,FALSE)</f>
        <v>Advanced</v>
      </c>
      <c r="L835" t="str">
        <f>VLOOKUP(A835,MasterTutor!A:D,3,FALSE)</f>
        <v>Professional</v>
      </c>
      <c r="M835" t="str">
        <f>VLOOKUP(A835,MasterTutor!A:D,2,FALSE)</f>
        <v>Kristin Haase-Alvey</v>
      </c>
    </row>
    <row r="836" spans="1:13" x14ac:dyDescent="0.2">
      <c r="A836" s="9" t="s">
        <v>213</v>
      </c>
      <c r="B836" s="9" t="s">
        <v>257</v>
      </c>
      <c r="C836" s="12">
        <v>0.74</v>
      </c>
      <c r="D836" s="12">
        <v>0.85</v>
      </c>
      <c r="E836" s="12">
        <v>0.95</v>
      </c>
      <c r="F836" s="12">
        <v>0.84</v>
      </c>
      <c r="G836" s="12">
        <v>1</v>
      </c>
      <c r="H836" s="9">
        <v>16</v>
      </c>
      <c r="I836" s="10"/>
      <c r="J836" s="12"/>
      <c r="K836" t="str">
        <f>VLOOKUP(A836,MasterTutor!A:D,4,FALSE)</f>
        <v>Advanced</v>
      </c>
      <c r="L836" t="str">
        <f>VLOOKUP(A836,MasterTutor!A:D,3,FALSE)</f>
        <v>Professional</v>
      </c>
      <c r="M836" t="str">
        <f>VLOOKUP(A836,MasterTutor!A:D,2,FALSE)</f>
        <v>Kristin Haase-Alvey</v>
      </c>
    </row>
    <row r="837" spans="1:13" x14ac:dyDescent="0.2">
      <c r="A837" s="9" t="s">
        <v>213</v>
      </c>
      <c r="B837" s="9" t="s">
        <v>29</v>
      </c>
      <c r="C837" s="12">
        <v>0.9</v>
      </c>
      <c r="D837" s="12">
        <v>1.0987</v>
      </c>
      <c r="E837" s="12">
        <v>0.9375</v>
      </c>
      <c r="F837" s="12">
        <v>0.95945945899999996</v>
      </c>
      <c r="G837" s="12">
        <v>0.85</v>
      </c>
      <c r="H837" s="9">
        <v>16</v>
      </c>
      <c r="I837" s="10">
        <v>0.5</v>
      </c>
      <c r="J837" s="12">
        <f>I837</f>
        <v>0.5</v>
      </c>
      <c r="K837" t="str">
        <f>VLOOKUP(A837,MasterTutor!A:D,4,FALSE)</f>
        <v>Advanced</v>
      </c>
      <c r="L837" t="str">
        <f>VLOOKUP(A837,MasterTutor!A:D,3,FALSE)</f>
        <v>Professional</v>
      </c>
      <c r="M837" t="str">
        <f>VLOOKUP(A837,MasterTutor!A:D,2,FALSE)</f>
        <v>Kristin Haase-Alvey</v>
      </c>
    </row>
    <row r="838" spans="1:13" x14ac:dyDescent="0.2">
      <c r="A838" s="9" t="s">
        <v>213</v>
      </c>
      <c r="B838" s="9" t="s">
        <v>17</v>
      </c>
      <c r="C838" s="12">
        <v>0.6</v>
      </c>
      <c r="D838" s="12">
        <v>0.94</v>
      </c>
      <c r="E838" s="12">
        <v>0.88</v>
      </c>
      <c r="F838" s="12">
        <v>0.97</v>
      </c>
      <c r="G838" s="12">
        <v>0.33</v>
      </c>
      <c r="H838" s="9">
        <v>5</v>
      </c>
      <c r="I838" s="10">
        <v>0</v>
      </c>
      <c r="J838" s="12">
        <f>I838</f>
        <v>0</v>
      </c>
      <c r="K838" t="str">
        <f>VLOOKUP(A838,MasterTutor!A:D,4,FALSE)</f>
        <v>Advanced</v>
      </c>
      <c r="L838" t="str">
        <f>VLOOKUP(A838,MasterTutor!A:D,3,FALSE)</f>
        <v>Professional</v>
      </c>
      <c r="M838" t="str">
        <f>VLOOKUP(A838,MasterTutor!A:D,2,FALSE)</f>
        <v>Kristin Haase-Alvey</v>
      </c>
    </row>
    <row r="839" spans="1:13" x14ac:dyDescent="0.2">
      <c r="A839" s="9" t="s">
        <v>213</v>
      </c>
      <c r="B839" s="9" t="s">
        <v>18</v>
      </c>
      <c r="C839" s="12">
        <v>0.14000000000000001</v>
      </c>
      <c r="D839" s="12">
        <v>0.47</v>
      </c>
      <c r="E839" s="12">
        <v>0.95</v>
      </c>
      <c r="F839" s="12">
        <v>0.83</v>
      </c>
      <c r="G839" s="12">
        <v>0.57999999999999996</v>
      </c>
      <c r="H839" s="9">
        <v>2</v>
      </c>
      <c r="I839" s="10">
        <v>1</v>
      </c>
      <c r="J839" s="12">
        <f>I839</f>
        <v>1</v>
      </c>
      <c r="K839" t="str">
        <f>VLOOKUP(A839,MasterTutor!A:D,4,FALSE)</f>
        <v>Advanced</v>
      </c>
      <c r="L839" t="str">
        <f>VLOOKUP(A839,MasterTutor!A:D,3,FALSE)</f>
        <v>Professional</v>
      </c>
      <c r="M839" t="str">
        <f>VLOOKUP(A839,MasterTutor!A:D,2,FALSE)</f>
        <v>Kristin Haase-Alvey</v>
      </c>
    </row>
    <row r="840" spans="1:13" x14ac:dyDescent="0.2">
      <c r="A840" s="9" t="s">
        <v>213</v>
      </c>
      <c r="B840" s="9" t="s">
        <v>20</v>
      </c>
      <c r="C840" s="12">
        <v>0.53</v>
      </c>
      <c r="D840" s="12">
        <v>1.02</v>
      </c>
      <c r="E840" s="12">
        <v>0.96</v>
      </c>
      <c r="F840" s="12">
        <v>0.9</v>
      </c>
      <c r="G840" s="12">
        <v>0.75</v>
      </c>
      <c r="H840" s="9">
        <v>5</v>
      </c>
      <c r="I840" s="10" t="s">
        <v>214</v>
      </c>
      <c r="J840" s="12">
        <v>0.13</v>
      </c>
      <c r="K840" t="str">
        <f>VLOOKUP(A840,MasterTutor!A:D,4,FALSE)</f>
        <v>Advanced</v>
      </c>
      <c r="L840" t="str">
        <f>VLOOKUP(A840,MasterTutor!A:D,3,FALSE)</f>
        <v>Professional</v>
      </c>
      <c r="M840" t="str">
        <f>VLOOKUP(A840,MasterTutor!A:D,2,FALSE)</f>
        <v>Kristin Haase-Alvey</v>
      </c>
    </row>
    <row r="841" spans="1:13" x14ac:dyDescent="0.2">
      <c r="A841" s="9" t="s">
        <v>213</v>
      </c>
      <c r="B841" s="9" t="s">
        <v>21</v>
      </c>
      <c r="C841" s="12">
        <v>0.72</v>
      </c>
      <c r="D841" s="12">
        <v>1.07</v>
      </c>
      <c r="E841" s="12">
        <v>0.95</v>
      </c>
      <c r="F841" s="12">
        <v>0.97</v>
      </c>
      <c r="G841" s="12">
        <v>0.92</v>
      </c>
      <c r="H841" s="9">
        <v>6</v>
      </c>
      <c r="I841" s="10" t="s">
        <v>106</v>
      </c>
      <c r="J841" s="12">
        <v>0.4</v>
      </c>
      <c r="K841" t="str">
        <f>VLOOKUP(A841,MasterTutor!A:D,4,FALSE)</f>
        <v>Advanced</v>
      </c>
      <c r="L841" t="str">
        <f>VLOOKUP(A841,MasterTutor!A:D,3,FALSE)</f>
        <v>Professional</v>
      </c>
      <c r="M841" t="str">
        <f>VLOOKUP(A841,MasterTutor!A:D,2,FALSE)</f>
        <v>Kristin Haase-Alvey</v>
      </c>
    </row>
    <row r="842" spans="1:13" x14ac:dyDescent="0.2">
      <c r="A842" s="9" t="s">
        <v>213</v>
      </c>
      <c r="B842" s="9" t="s">
        <v>22</v>
      </c>
      <c r="C842" s="12">
        <v>0.95</v>
      </c>
      <c r="D842" s="12">
        <v>0.96</v>
      </c>
      <c r="E842" s="12">
        <v>0.92</v>
      </c>
      <c r="F842" s="12">
        <v>1</v>
      </c>
      <c r="G842" s="12">
        <v>0.88</v>
      </c>
      <c r="H842" s="9">
        <v>12</v>
      </c>
      <c r="I842" s="10" t="s">
        <v>148</v>
      </c>
      <c r="J842" s="12">
        <v>0</v>
      </c>
      <c r="K842" t="str">
        <f>VLOOKUP(A842,MasterTutor!A:D,4,FALSE)</f>
        <v>Advanced</v>
      </c>
      <c r="L842" t="str">
        <f>VLOOKUP(A842,MasterTutor!A:D,3,FALSE)</f>
        <v>Professional</v>
      </c>
      <c r="M842" t="str">
        <f>VLOOKUP(A842,MasterTutor!A:D,2,FALSE)</f>
        <v>Kristin Haase-Alvey</v>
      </c>
    </row>
    <row r="843" spans="1:13" x14ac:dyDescent="0.2">
      <c r="A843" s="9" t="s">
        <v>215</v>
      </c>
      <c r="B843" s="9" t="s">
        <v>14</v>
      </c>
      <c r="C843" s="12">
        <v>1.05209999999999</v>
      </c>
      <c r="D843" s="12">
        <v>1.5194999999999901</v>
      </c>
      <c r="E843" s="12">
        <v>0.79245283018867896</v>
      </c>
      <c r="F843" s="12">
        <v>0.6875</v>
      </c>
      <c r="G843" s="12">
        <v>0.55555555555555503</v>
      </c>
      <c r="H843" s="9">
        <v>2</v>
      </c>
      <c r="I843" s="10" t="s">
        <v>36</v>
      </c>
      <c r="J843" s="12">
        <v>0</v>
      </c>
      <c r="K843" t="str">
        <f>VLOOKUP(A843,MasterTutor!A:D,4,FALSE)</f>
        <v>Advanced</v>
      </c>
      <c r="L843" t="str">
        <f>VLOOKUP(A843,MasterTutor!A:D,3,FALSE)</f>
        <v>Adjunct- BUC</v>
      </c>
      <c r="M843" t="str">
        <f>VLOOKUP(A843,MasterTutor!A:D,2,FALSE)</f>
        <v>Ela Cross</v>
      </c>
    </row>
    <row r="844" spans="1:13" x14ac:dyDescent="0.2">
      <c r="A844" s="9" t="s">
        <v>215</v>
      </c>
      <c r="B844" s="9" t="s">
        <v>16</v>
      </c>
      <c r="C844" s="12">
        <v>1.03</v>
      </c>
      <c r="D844" s="12">
        <v>1.54</v>
      </c>
      <c r="E844" s="12">
        <v>0.92</v>
      </c>
      <c r="F844" s="12">
        <v>0.96</v>
      </c>
      <c r="G844" s="12">
        <v>1</v>
      </c>
      <c r="H844" s="9">
        <v>2</v>
      </c>
      <c r="I844" s="13">
        <v>45691</v>
      </c>
      <c r="J844" s="14">
        <v>0.67</v>
      </c>
      <c r="K844" t="str">
        <f>VLOOKUP(A844,MasterTutor!A:D,4,FALSE)</f>
        <v>Advanced</v>
      </c>
      <c r="L844" t="str">
        <f>VLOOKUP(A844,MasterTutor!A:D,3,FALSE)</f>
        <v>Adjunct- BUC</v>
      </c>
      <c r="M844" t="str">
        <f>VLOOKUP(A844,MasterTutor!A:D,2,FALSE)</f>
        <v>Ela Cross</v>
      </c>
    </row>
    <row r="845" spans="1:13" x14ac:dyDescent="0.2">
      <c r="A845" s="9" t="s">
        <v>215</v>
      </c>
      <c r="B845" s="9" t="s">
        <v>257</v>
      </c>
      <c r="C845" s="12">
        <v>1</v>
      </c>
      <c r="D845" s="12">
        <v>1.34</v>
      </c>
      <c r="E845" s="12">
        <v>0.9</v>
      </c>
      <c r="F845" s="12">
        <v>0.9</v>
      </c>
      <c r="G845" s="12">
        <v>0.44</v>
      </c>
      <c r="H845" s="9">
        <v>5</v>
      </c>
      <c r="I845" s="10">
        <v>0.2</v>
      </c>
      <c r="J845" s="12">
        <f>1/5</f>
        <v>0.2</v>
      </c>
      <c r="K845" t="str">
        <f>VLOOKUP(A845,MasterTutor!A:D,4,FALSE)</f>
        <v>Advanced</v>
      </c>
      <c r="L845" t="str">
        <f>VLOOKUP(A845,MasterTutor!A:D,3,FALSE)</f>
        <v>Adjunct- BUC</v>
      </c>
      <c r="M845" t="str">
        <f>VLOOKUP(A845,MasterTutor!A:D,2,FALSE)</f>
        <v>Ela Cross</v>
      </c>
    </row>
    <row r="846" spans="1:13" x14ac:dyDescent="0.2">
      <c r="A846" s="9" t="s">
        <v>215</v>
      </c>
      <c r="B846" s="9" t="s">
        <v>29</v>
      </c>
      <c r="C846" s="12">
        <v>1.1354</v>
      </c>
      <c r="D846" s="12">
        <v>1.1718999999999999</v>
      </c>
      <c r="E846" s="12">
        <v>0.94230769199999997</v>
      </c>
      <c r="F846" s="12">
        <v>0.69444444400000005</v>
      </c>
      <c r="G846" s="12">
        <v>0.125</v>
      </c>
      <c r="H846" s="9">
        <v>7</v>
      </c>
      <c r="I846" s="10" t="s">
        <v>45</v>
      </c>
      <c r="J846" s="12">
        <v>0</v>
      </c>
      <c r="K846" t="str">
        <f>VLOOKUP(A846,MasterTutor!A:D,4,FALSE)</f>
        <v>Advanced</v>
      </c>
      <c r="L846" t="str">
        <f>VLOOKUP(A846,MasterTutor!A:D,3,FALSE)</f>
        <v>Adjunct- BUC</v>
      </c>
      <c r="M846" t="str">
        <f>VLOOKUP(A846,MasterTutor!A:D,2,FALSE)</f>
        <v>Ela Cross</v>
      </c>
    </row>
    <row r="847" spans="1:13" x14ac:dyDescent="0.2">
      <c r="A847" s="9" t="s">
        <v>215</v>
      </c>
      <c r="B847" s="9" t="s">
        <v>22</v>
      </c>
      <c r="C847" s="12">
        <v>1.39</v>
      </c>
      <c r="D847" s="12">
        <v>1.93</v>
      </c>
      <c r="E847" s="12">
        <v>0.94</v>
      </c>
      <c r="F847" s="12">
        <v>0.93</v>
      </c>
      <c r="G847" s="12">
        <v>0.4</v>
      </c>
      <c r="H847" s="9">
        <v>0</v>
      </c>
      <c r="I847" s="10" t="s">
        <v>189</v>
      </c>
      <c r="J847" s="12">
        <v>0</v>
      </c>
      <c r="K847" t="str">
        <f>VLOOKUP(A847,MasterTutor!A:D,4,FALSE)</f>
        <v>Advanced</v>
      </c>
      <c r="L847" t="str">
        <f>VLOOKUP(A847,MasterTutor!A:D,3,FALSE)</f>
        <v>Adjunct- BUC</v>
      </c>
      <c r="M847" t="str">
        <f>VLOOKUP(A847,MasterTutor!A:D,2,FALSE)</f>
        <v>Ela Cross</v>
      </c>
    </row>
    <row r="848" spans="1:13" x14ac:dyDescent="0.2">
      <c r="A848" s="9" t="s">
        <v>216</v>
      </c>
      <c r="B848" s="9" t="s">
        <v>14</v>
      </c>
      <c r="C848" s="12">
        <v>0.71879999999999999</v>
      </c>
      <c r="D848" s="12">
        <v>1.0754999999999999</v>
      </c>
      <c r="E848" s="12">
        <v>0.98275862068965503</v>
      </c>
      <c r="F848" s="12">
        <v>0.97560975609755995</v>
      </c>
      <c r="G848" s="12">
        <v>1</v>
      </c>
      <c r="H848" s="9">
        <v>3</v>
      </c>
      <c r="I848" s="10" t="s">
        <v>37</v>
      </c>
      <c r="J848" s="12">
        <v>1</v>
      </c>
      <c r="K848" t="str">
        <f>VLOOKUP(A848,MasterTutor!A:D,4,FALSE)</f>
        <v>Distinguished</v>
      </c>
      <c r="L848" t="str">
        <f>VLOOKUP(A848,MasterTutor!A:D,3,FALSE)</f>
        <v>Adjunct</v>
      </c>
      <c r="M848" t="str">
        <f>VLOOKUP(A848,MasterTutor!A:D,2,FALSE)</f>
        <v>Kristin Haase-Alvey</v>
      </c>
    </row>
    <row r="849" spans="1:13" x14ac:dyDescent="0.2">
      <c r="A849" s="9" t="s">
        <v>216</v>
      </c>
      <c r="B849" s="9" t="s">
        <v>16</v>
      </c>
      <c r="C849" s="12">
        <v>0.74</v>
      </c>
      <c r="D849" s="12">
        <v>1.1000000000000001</v>
      </c>
      <c r="E849" s="12">
        <v>1</v>
      </c>
      <c r="F849" s="12">
        <v>0.97</v>
      </c>
      <c r="G849" s="12">
        <v>1</v>
      </c>
      <c r="H849" s="9">
        <v>3</v>
      </c>
      <c r="I849" s="13"/>
      <c r="J849" s="9"/>
      <c r="K849" t="str">
        <f>VLOOKUP(A849,MasterTutor!A:D,4,FALSE)</f>
        <v>Distinguished</v>
      </c>
      <c r="L849" t="str">
        <f>VLOOKUP(A849,MasterTutor!A:D,3,FALSE)</f>
        <v>Adjunct</v>
      </c>
      <c r="M849" t="str">
        <f>VLOOKUP(A849,MasterTutor!A:D,2,FALSE)</f>
        <v>Kristin Haase-Alvey</v>
      </c>
    </row>
    <row r="850" spans="1:13" x14ac:dyDescent="0.2">
      <c r="A850" s="9" t="s">
        <v>216</v>
      </c>
      <c r="B850" s="9" t="s">
        <v>257</v>
      </c>
      <c r="C850" s="12">
        <v>0.55000000000000004</v>
      </c>
      <c r="D850" s="12">
        <v>0.86</v>
      </c>
      <c r="E850" s="12">
        <v>1</v>
      </c>
      <c r="F850" s="12">
        <v>1</v>
      </c>
      <c r="G850" s="12">
        <v>0.93</v>
      </c>
      <c r="H850" s="9">
        <v>4</v>
      </c>
      <c r="I850" s="10">
        <v>1</v>
      </c>
      <c r="J850" s="12">
        <v>1</v>
      </c>
      <c r="K850" t="str">
        <f>VLOOKUP(A850,MasterTutor!A:D,4,FALSE)</f>
        <v>Distinguished</v>
      </c>
      <c r="L850" t="str">
        <f>VLOOKUP(A850,MasterTutor!A:D,3,FALSE)</f>
        <v>Adjunct</v>
      </c>
      <c r="M850" t="str">
        <f>VLOOKUP(A850,MasterTutor!A:D,2,FALSE)</f>
        <v>Kristin Haase-Alvey</v>
      </c>
    </row>
    <row r="851" spans="1:13" x14ac:dyDescent="0.2">
      <c r="A851" s="9" t="s">
        <v>216</v>
      </c>
      <c r="B851" s="9" t="s">
        <v>29</v>
      </c>
      <c r="C851" s="12">
        <v>0.35</v>
      </c>
      <c r="D851" s="12">
        <v>0.92710000000000004</v>
      </c>
      <c r="E851" s="12">
        <v>1</v>
      </c>
      <c r="F851" s="12">
        <v>1</v>
      </c>
      <c r="G851" s="12">
        <v>1</v>
      </c>
      <c r="H851" s="9">
        <v>0</v>
      </c>
      <c r="I851" s="10" t="s">
        <v>32</v>
      </c>
      <c r="J851" s="12">
        <v>0</v>
      </c>
      <c r="K851" t="str">
        <f>VLOOKUP(A851,MasterTutor!A:D,4,FALSE)</f>
        <v>Distinguished</v>
      </c>
      <c r="L851" t="str">
        <f>VLOOKUP(A851,MasterTutor!A:D,3,FALSE)</f>
        <v>Adjunct</v>
      </c>
      <c r="M851" t="str">
        <f>VLOOKUP(A851,MasterTutor!A:D,2,FALSE)</f>
        <v>Kristin Haase-Alvey</v>
      </c>
    </row>
    <row r="852" spans="1:13" x14ac:dyDescent="0.2">
      <c r="A852" s="9" t="s">
        <v>216</v>
      </c>
      <c r="B852" s="9" t="s">
        <v>17</v>
      </c>
      <c r="C852" s="12">
        <v>0.49</v>
      </c>
      <c r="D852" s="12">
        <v>0.96</v>
      </c>
      <c r="E852" s="12">
        <v>1</v>
      </c>
      <c r="F852" s="12">
        <v>1</v>
      </c>
      <c r="G852" s="12">
        <v>0.89</v>
      </c>
      <c r="H852" s="9">
        <v>4</v>
      </c>
      <c r="I852" s="10">
        <v>1</v>
      </c>
      <c r="J852" s="12">
        <f>I852</f>
        <v>1</v>
      </c>
      <c r="K852" t="str">
        <f>VLOOKUP(A852,MasterTutor!A:D,4,FALSE)</f>
        <v>Distinguished</v>
      </c>
      <c r="L852" t="str">
        <f>VLOOKUP(A852,MasterTutor!A:D,3,FALSE)</f>
        <v>Adjunct</v>
      </c>
      <c r="M852" t="str">
        <f>VLOOKUP(A852,MasterTutor!A:D,2,FALSE)</f>
        <v>Kristin Haase-Alvey</v>
      </c>
    </row>
    <row r="853" spans="1:13" x14ac:dyDescent="0.2">
      <c r="A853" s="9" t="s">
        <v>216</v>
      </c>
      <c r="B853" s="9" t="s">
        <v>18</v>
      </c>
      <c r="C853" s="12">
        <v>0.33</v>
      </c>
      <c r="D853" s="12">
        <v>1.05</v>
      </c>
      <c r="E853" s="12">
        <v>1</v>
      </c>
      <c r="F853" s="12">
        <v>1</v>
      </c>
      <c r="G853" s="12">
        <v>0.91</v>
      </c>
      <c r="H853" s="9">
        <v>4</v>
      </c>
      <c r="J853" s="9"/>
      <c r="K853" t="str">
        <f>VLOOKUP(A853,MasterTutor!A:D,4,FALSE)</f>
        <v>Distinguished</v>
      </c>
      <c r="L853" t="str">
        <f>VLOOKUP(A853,MasterTutor!A:D,3,FALSE)</f>
        <v>Adjunct</v>
      </c>
      <c r="M853" t="str">
        <f>VLOOKUP(A853,MasterTutor!A:D,2,FALSE)</f>
        <v>Kristin Haase-Alvey</v>
      </c>
    </row>
    <row r="854" spans="1:13" x14ac:dyDescent="0.2">
      <c r="A854" s="9" t="s">
        <v>216</v>
      </c>
      <c r="B854" s="9" t="s">
        <v>20</v>
      </c>
      <c r="C854" s="12">
        <v>0.4</v>
      </c>
      <c r="D854" s="12">
        <v>1</v>
      </c>
      <c r="E854" s="12">
        <v>1</v>
      </c>
      <c r="F854" s="12">
        <v>1</v>
      </c>
      <c r="G854" s="12">
        <v>0.88</v>
      </c>
      <c r="H854" s="9">
        <v>3</v>
      </c>
      <c r="I854" s="10">
        <v>1</v>
      </c>
      <c r="J854" s="12">
        <f>I854</f>
        <v>1</v>
      </c>
      <c r="K854" t="str">
        <f>VLOOKUP(A854,MasterTutor!A:D,4,FALSE)</f>
        <v>Distinguished</v>
      </c>
      <c r="L854" t="str">
        <f>VLOOKUP(A854,MasterTutor!A:D,3,FALSE)</f>
        <v>Adjunct</v>
      </c>
      <c r="M854" t="str">
        <f>VLOOKUP(A854,MasterTutor!A:D,2,FALSE)</f>
        <v>Kristin Haase-Alvey</v>
      </c>
    </row>
    <row r="855" spans="1:13" x14ac:dyDescent="0.2">
      <c r="A855" s="9" t="s">
        <v>216</v>
      </c>
      <c r="B855" s="9" t="s">
        <v>21</v>
      </c>
      <c r="C855" s="12">
        <v>0.53</v>
      </c>
      <c r="D855" s="12">
        <v>1</v>
      </c>
      <c r="E855" s="12">
        <v>1</v>
      </c>
      <c r="F855" s="12">
        <v>0.93</v>
      </c>
      <c r="G855" s="12">
        <v>0.89</v>
      </c>
      <c r="H855" s="9">
        <v>4</v>
      </c>
      <c r="I855" s="11"/>
      <c r="J855" s="9"/>
      <c r="K855" t="str">
        <f>VLOOKUP(A855,MasterTutor!A:D,4,FALSE)</f>
        <v>Distinguished</v>
      </c>
      <c r="L855" t="str">
        <f>VLOOKUP(A855,MasterTutor!A:D,3,FALSE)</f>
        <v>Adjunct</v>
      </c>
      <c r="M855" t="str">
        <f>VLOOKUP(A855,MasterTutor!A:D,2,FALSE)</f>
        <v>Kristin Haase-Alvey</v>
      </c>
    </row>
    <row r="856" spans="1:13" x14ac:dyDescent="0.2">
      <c r="A856" s="9" t="s">
        <v>216</v>
      </c>
      <c r="B856" s="9" t="s">
        <v>22</v>
      </c>
      <c r="C856" s="12">
        <v>0.52</v>
      </c>
      <c r="D856" s="12">
        <v>1.04</v>
      </c>
      <c r="E856" s="12">
        <v>1</v>
      </c>
      <c r="F856" s="12">
        <v>0.97</v>
      </c>
      <c r="G856" s="12">
        <v>0.83</v>
      </c>
      <c r="H856" s="9">
        <v>1</v>
      </c>
      <c r="I856" s="10" t="s">
        <v>48</v>
      </c>
      <c r="J856" s="12">
        <v>1</v>
      </c>
      <c r="K856" t="str">
        <f>VLOOKUP(A856,MasterTutor!A:D,4,FALSE)</f>
        <v>Distinguished</v>
      </c>
      <c r="L856" t="str">
        <f>VLOOKUP(A856,MasterTutor!A:D,3,FALSE)</f>
        <v>Adjunct</v>
      </c>
      <c r="M856" t="str">
        <f>VLOOKUP(A856,MasterTutor!A:D,2,FALSE)</f>
        <v>Kristin Haase-Alvey</v>
      </c>
    </row>
    <row r="857" spans="1:13" x14ac:dyDescent="0.2">
      <c r="A857" s="9" t="s">
        <v>217</v>
      </c>
      <c r="B857" s="9" t="s">
        <v>14</v>
      </c>
      <c r="C857" s="12">
        <v>0.92920000000000003</v>
      </c>
      <c r="D857" s="12">
        <v>0.95889999999999997</v>
      </c>
      <c r="E857" s="12">
        <v>1</v>
      </c>
      <c r="F857" s="12">
        <v>0.96341463414634099</v>
      </c>
      <c r="G857" s="12">
        <v>0.68</v>
      </c>
      <c r="H857" s="9">
        <v>6</v>
      </c>
      <c r="I857" s="10" t="s">
        <v>48</v>
      </c>
      <c r="J857" s="12">
        <v>1</v>
      </c>
      <c r="K857" t="str">
        <f>VLOOKUP(A857,MasterTutor!A:D,4,FALSE)</f>
        <v>Advanced</v>
      </c>
      <c r="L857" t="str">
        <f>VLOOKUP(A857,MasterTutor!A:D,3,FALSE)</f>
        <v>Professional</v>
      </c>
      <c r="M857" t="str">
        <f>VLOOKUP(A857,MasterTutor!A:D,2,FALSE)</f>
        <v>Kristin Haase-Alvey</v>
      </c>
    </row>
    <row r="858" spans="1:13" x14ac:dyDescent="0.2">
      <c r="A858" s="9" t="s">
        <v>217</v>
      </c>
      <c r="B858" s="9" t="s">
        <v>16</v>
      </c>
      <c r="C858" s="12">
        <v>0.83</v>
      </c>
      <c r="D858" s="12">
        <v>0.91</v>
      </c>
      <c r="E858" s="12">
        <v>1</v>
      </c>
      <c r="F858" s="12">
        <v>0.99</v>
      </c>
      <c r="G858" s="12">
        <v>0.83</v>
      </c>
      <c r="H858" s="9">
        <v>3</v>
      </c>
      <c r="I858" s="13">
        <v>45660</v>
      </c>
      <c r="J858" s="14">
        <f>1/3</f>
        <v>0.33333333333333331</v>
      </c>
      <c r="K858" t="str">
        <f>VLOOKUP(A858,MasterTutor!A:D,4,FALSE)</f>
        <v>Advanced</v>
      </c>
      <c r="L858" t="str">
        <f>VLOOKUP(A858,MasterTutor!A:D,3,FALSE)</f>
        <v>Professional</v>
      </c>
      <c r="M858" t="str">
        <f>VLOOKUP(A858,MasterTutor!A:D,2,FALSE)</f>
        <v>Kristin Haase-Alvey</v>
      </c>
    </row>
    <row r="859" spans="1:13" x14ac:dyDescent="0.2">
      <c r="A859" s="9" t="s">
        <v>217</v>
      </c>
      <c r="B859" s="9" t="s">
        <v>257</v>
      </c>
      <c r="C859" s="12">
        <v>0.64</v>
      </c>
      <c r="D859" s="12">
        <v>0.89</v>
      </c>
      <c r="E859" s="12">
        <v>1</v>
      </c>
      <c r="F859" s="12">
        <v>1</v>
      </c>
      <c r="G859" s="12">
        <v>0.95</v>
      </c>
      <c r="H859" s="9">
        <v>4</v>
      </c>
      <c r="I859" s="10">
        <v>0.8571428571428571</v>
      </c>
      <c r="J859" s="12">
        <f>6/7</f>
        <v>0.8571428571428571</v>
      </c>
      <c r="K859" t="str">
        <f>VLOOKUP(A859,MasterTutor!A:D,4,FALSE)</f>
        <v>Advanced</v>
      </c>
      <c r="L859" t="str">
        <f>VLOOKUP(A859,MasterTutor!A:D,3,FALSE)</f>
        <v>Professional</v>
      </c>
      <c r="M859" t="str">
        <f>VLOOKUP(A859,MasterTutor!A:D,2,FALSE)</f>
        <v>Kristin Haase-Alvey</v>
      </c>
    </row>
    <row r="860" spans="1:13" x14ac:dyDescent="0.2">
      <c r="A860" s="9" t="s">
        <v>217</v>
      </c>
      <c r="B860" s="9" t="s">
        <v>29</v>
      </c>
      <c r="C860" s="12">
        <v>0.85829999999999995</v>
      </c>
      <c r="D860" s="12">
        <v>0.90300000000000002</v>
      </c>
      <c r="E860" s="12">
        <v>1</v>
      </c>
      <c r="F860" s="12">
        <v>0.94871794899999995</v>
      </c>
      <c r="G860" s="12">
        <v>0.8</v>
      </c>
      <c r="H860" s="9">
        <v>15</v>
      </c>
      <c r="I860" s="10">
        <v>0.5</v>
      </c>
      <c r="J860" s="12">
        <f>I860</f>
        <v>0.5</v>
      </c>
      <c r="K860" t="str">
        <f>VLOOKUP(A860,MasterTutor!A:D,4,FALSE)</f>
        <v>Advanced</v>
      </c>
      <c r="L860" t="str">
        <f>VLOOKUP(A860,MasterTutor!A:D,3,FALSE)</f>
        <v>Professional</v>
      </c>
      <c r="M860" t="str">
        <f>VLOOKUP(A860,MasterTutor!A:D,2,FALSE)</f>
        <v>Kristin Haase-Alvey</v>
      </c>
    </row>
    <row r="861" spans="1:13" x14ac:dyDescent="0.2">
      <c r="A861" s="9" t="s">
        <v>217</v>
      </c>
      <c r="B861" s="9" t="s">
        <v>17</v>
      </c>
      <c r="C861" s="12">
        <v>0.83</v>
      </c>
      <c r="D861" s="12">
        <v>1.01</v>
      </c>
      <c r="E861" s="12">
        <v>0.97</v>
      </c>
      <c r="F861" s="12">
        <v>0.96</v>
      </c>
      <c r="G861" s="12">
        <v>0.38</v>
      </c>
      <c r="H861" s="9">
        <v>2</v>
      </c>
      <c r="I861" s="10">
        <v>0</v>
      </c>
      <c r="J861" s="12">
        <f>I861</f>
        <v>0</v>
      </c>
      <c r="K861" t="str">
        <f>VLOOKUP(A861,MasterTutor!A:D,4,FALSE)</f>
        <v>Advanced</v>
      </c>
      <c r="L861" t="str">
        <f>VLOOKUP(A861,MasterTutor!A:D,3,FALSE)</f>
        <v>Professional</v>
      </c>
      <c r="M861" t="str">
        <f>VLOOKUP(A861,MasterTutor!A:D,2,FALSE)</f>
        <v>Kristin Haase-Alvey</v>
      </c>
    </row>
    <row r="862" spans="1:13" x14ac:dyDescent="0.2">
      <c r="A862" s="9" t="s">
        <v>217</v>
      </c>
      <c r="B862" s="9" t="s">
        <v>18</v>
      </c>
      <c r="C862" s="12">
        <v>0.63</v>
      </c>
      <c r="D862" s="12">
        <v>1.08</v>
      </c>
      <c r="E862" s="12">
        <v>1</v>
      </c>
      <c r="F862" s="12">
        <v>0.91</v>
      </c>
      <c r="G862" s="12">
        <v>0.82</v>
      </c>
      <c r="H862" s="9">
        <v>2</v>
      </c>
      <c r="J862" s="9"/>
      <c r="K862" t="str">
        <f>VLOOKUP(A862,MasterTutor!A:D,4,FALSE)</f>
        <v>Advanced</v>
      </c>
      <c r="L862" t="str">
        <f>VLOOKUP(A862,MasterTutor!A:D,3,FALSE)</f>
        <v>Professional</v>
      </c>
      <c r="M862" t="str">
        <f>VLOOKUP(A862,MasterTutor!A:D,2,FALSE)</f>
        <v>Kristin Haase-Alvey</v>
      </c>
    </row>
    <row r="863" spans="1:13" x14ac:dyDescent="0.2">
      <c r="A863" s="9" t="s">
        <v>217</v>
      </c>
      <c r="B863" s="9" t="s">
        <v>20</v>
      </c>
      <c r="C863" s="12">
        <v>0.4</v>
      </c>
      <c r="D863" s="12">
        <v>0.89</v>
      </c>
      <c r="E863" s="12">
        <v>1</v>
      </c>
      <c r="F863" s="12">
        <v>1</v>
      </c>
      <c r="G863" s="12">
        <v>0.77</v>
      </c>
      <c r="H863" s="9">
        <v>2</v>
      </c>
      <c r="I863" s="10">
        <v>1</v>
      </c>
      <c r="J863" s="12">
        <f>I863</f>
        <v>1</v>
      </c>
      <c r="K863" t="str">
        <f>VLOOKUP(A863,MasterTutor!A:D,4,FALSE)</f>
        <v>Advanced</v>
      </c>
      <c r="L863" t="str">
        <f>VLOOKUP(A863,MasterTutor!A:D,3,FALSE)</f>
        <v>Professional</v>
      </c>
      <c r="M863" t="str">
        <f>VLOOKUP(A863,MasterTutor!A:D,2,FALSE)</f>
        <v>Kristin Haase-Alvey</v>
      </c>
    </row>
    <row r="864" spans="1:13" x14ac:dyDescent="0.2">
      <c r="A864" s="9" t="s">
        <v>217</v>
      </c>
      <c r="B864" s="9" t="s">
        <v>21</v>
      </c>
      <c r="C864" s="12">
        <v>0.65</v>
      </c>
      <c r="D864" s="12">
        <v>0.97</v>
      </c>
      <c r="E864" s="12">
        <v>1</v>
      </c>
      <c r="F864" s="12">
        <v>0.95</v>
      </c>
      <c r="G864" s="12">
        <v>0.7</v>
      </c>
      <c r="H864" s="9">
        <v>2</v>
      </c>
      <c r="I864" s="10" t="s">
        <v>218</v>
      </c>
      <c r="J864" s="12">
        <v>0.89</v>
      </c>
      <c r="K864" t="str">
        <f>VLOOKUP(A864,MasterTutor!A:D,4,FALSE)</f>
        <v>Advanced</v>
      </c>
      <c r="L864" t="str">
        <f>VLOOKUP(A864,MasterTutor!A:D,3,FALSE)</f>
        <v>Professional</v>
      </c>
      <c r="M864" t="str">
        <f>VLOOKUP(A864,MasterTutor!A:D,2,FALSE)</f>
        <v>Kristin Haase-Alvey</v>
      </c>
    </row>
    <row r="865" spans="1:13" x14ac:dyDescent="0.2">
      <c r="A865" s="9" t="s">
        <v>217</v>
      </c>
      <c r="B865" s="9" t="s">
        <v>22</v>
      </c>
      <c r="C865" s="12">
        <v>0.86</v>
      </c>
      <c r="D865" s="12">
        <v>1.02</v>
      </c>
      <c r="E865" s="12">
        <v>1</v>
      </c>
      <c r="F865" s="12">
        <v>0.97</v>
      </c>
      <c r="G865" s="12">
        <v>0.79</v>
      </c>
      <c r="H865" s="9">
        <v>9</v>
      </c>
      <c r="I865" s="10" t="s">
        <v>219</v>
      </c>
      <c r="J865" s="12">
        <v>0.55000000000000004</v>
      </c>
      <c r="K865" t="str">
        <f>VLOOKUP(A865,MasterTutor!A:D,4,FALSE)</f>
        <v>Advanced</v>
      </c>
      <c r="L865" t="str">
        <f>VLOOKUP(A865,MasterTutor!A:D,3,FALSE)</f>
        <v>Professional</v>
      </c>
      <c r="M865" t="str">
        <f>VLOOKUP(A865,MasterTutor!A:D,2,FALSE)</f>
        <v>Kristin Haase-Alvey</v>
      </c>
    </row>
    <row r="866" spans="1:13" x14ac:dyDescent="0.2">
      <c r="A866" s="9" t="s">
        <v>220</v>
      </c>
      <c r="B866" s="9" t="s">
        <v>14</v>
      </c>
      <c r="C866" s="12">
        <v>0.82289999999999996</v>
      </c>
      <c r="D866" s="12">
        <v>1.3789</v>
      </c>
      <c r="E866" s="12">
        <v>0.97297297297297203</v>
      </c>
      <c r="F866" s="12">
        <v>1</v>
      </c>
      <c r="G866" s="12">
        <v>1</v>
      </c>
      <c r="H866" s="9">
        <v>2</v>
      </c>
      <c r="I866" s="10" t="s">
        <v>66</v>
      </c>
      <c r="J866" s="12">
        <v>0.5</v>
      </c>
      <c r="K866" t="str">
        <f>VLOOKUP(A866,MasterTutor!A:D,4,FALSE)</f>
        <v>Premium</v>
      </c>
      <c r="L866" t="str">
        <f>VLOOKUP(A866,MasterTutor!A:D,3,FALSE)</f>
        <v>Adjunct</v>
      </c>
      <c r="M866" t="str">
        <f>VLOOKUP(A866,MasterTutor!A:D,2,FALSE)</f>
        <v>Ela Cross</v>
      </c>
    </row>
    <row r="867" spans="1:13" x14ac:dyDescent="0.2">
      <c r="A867" s="9" t="s">
        <v>220</v>
      </c>
      <c r="B867" s="9" t="s">
        <v>16</v>
      </c>
      <c r="C867" s="12">
        <v>0.83</v>
      </c>
      <c r="D867" s="12">
        <v>1.31</v>
      </c>
      <c r="E867" s="12">
        <v>1</v>
      </c>
      <c r="F867" s="12">
        <v>0.96</v>
      </c>
      <c r="G867" s="12">
        <v>1</v>
      </c>
      <c r="H867" s="9">
        <v>2</v>
      </c>
      <c r="I867" s="13"/>
      <c r="J867" s="9"/>
      <c r="K867" t="str">
        <f>VLOOKUP(A867,MasterTutor!A:D,4,FALSE)</f>
        <v>Premium</v>
      </c>
      <c r="L867" t="str">
        <f>VLOOKUP(A867,MasterTutor!A:D,3,FALSE)</f>
        <v>Adjunct</v>
      </c>
      <c r="M867" t="str">
        <f>VLOOKUP(A867,MasterTutor!A:D,2,FALSE)</f>
        <v>Ela Cross</v>
      </c>
    </row>
    <row r="868" spans="1:13" x14ac:dyDescent="0.2">
      <c r="A868" s="9" t="s">
        <v>220</v>
      </c>
      <c r="B868" s="9" t="s">
        <v>257</v>
      </c>
      <c r="C868" s="12">
        <v>0.52</v>
      </c>
      <c r="D868" s="12">
        <v>1.18</v>
      </c>
      <c r="E868" s="12">
        <v>1</v>
      </c>
      <c r="F868" s="12">
        <v>1</v>
      </c>
      <c r="G868" s="12">
        <v>1</v>
      </c>
      <c r="H868" s="9">
        <v>2</v>
      </c>
      <c r="I868" s="10"/>
      <c r="J868" s="12"/>
      <c r="K868" t="str">
        <f>VLOOKUP(A868,MasterTutor!A:D,4,FALSE)</f>
        <v>Premium</v>
      </c>
      <c r="L868" t="str">
        <f>VLOOKUP(A868,MasterTutor!A:D,3,FALSE)</f>
        <v>Adjunct</v>
      </c>
      <c r="M868" t="str">
        <f>VLOOKUP(A868,MasterTutor!A:D,2,FALSE)</f>
        <v>Ela Cross</v>
      </c>
    </row>
    <row r="869" spans="1:13" x14ac:dyDescent="0.2">
      <c r="A869" s="9" t="s">
        <v>220</v>
      </c>
      <c r="B869" s="9" t="s">
        <v>29</v>
      </c>
      <c r="C869" s="12">
        <v>0.34379999999999999</v>
      </c>
      <c r="D869" s="12">
        <v>1.1484000000000001</v>
      </c>
      <c r="E869" s="12">
        <v>1</v>
      </c>
      <c r="F869" s="12">
        <v>1</v>
      </c>
      <c r="G869" s="12">
        <v>1</v>
      </c>
      <c r="H869" s="9">
        <v>0</v>
      </c>
      <c r="I869" s="10" t="s">
        <v>32</v>
      </c>
      <c r="J869" s="12">
        <v>0</v>
      </c>
      <c r="K869" t="str">
        <f>VLOOKUP(A869,MasterTutor!A:D,4,FALSE)</f>
        <v>Premium</v>
      </c>
      <c r="L869" t="str">
        <f>VLOOKUP(A869,MasterTutor!A:D,3,FALSE)</f>
        <v>Adjunct</v>
      </c>
      <c r="M869" t="str">
        <f>VLOOKUP(A869,MasterTutor!A:D,2,FALSE)</f>
        <v>Ela Cross</v>
      </c>
    </row>
    <row r="870" spans="1:13" x14ac:dyDescent="0.2">
      <c r="A870" s="9" t="s">
        <v>220</v>
      </c>
      <c r="B870" s="9" t="s">
        <v>17</v>
      </c>
      <c r="C870" s="12">
        <v>0.41</v>
      </c>
      <c r="D870" s="12">
        <v>1.55</v>
      </c>
      <c r="E870" s="12">
        <v>1</v>
      </c>
      <c r="F870" s="12">
        <v>1</v>
      </c>
      <c r="G870" s="12">
        <v>1</v>
      </c>
      <c r="H870" s="9">
        <v>0</v>
      </c>
      <c r="I870" s="10">
        <v>1</v>
      </c>
      <c r="J870" s="12">
        <f>I870</f>
        <v>1</v>
      </c>
      <c r="K870" t="str">
        <f>VLOOKUP(A870,MasterTutor!A:D,4,FALSE)</f>
        <v>Premium</v>
      </c>
      <c r="L870" t="str">
        <f>VLOOKUP(A870,MasterTutor!A:D,3,FALSE)</f>
        <v>Adjunct</v>
      </c>
      <c r="M870" t="str">
        <f>VLOOKUP(A870,MasterTutor!A:D,2,FALSE)</f>
        <v>Ela Cross</v>
      </c>
    </row>
    <row r="871" spans="1:13" x14ac:dyDescent="0.2">
      <c r="A871" s="9" t="s">
        <v>220</v>
      </c>
      <c r="B871" s="9" t="s">
        <v>18</v>
      </c>
      <c r="C871" s="12">
        <v>1.23</v>
      </c>
      <c r="D871" s="12">
        <v>1.94</v>
      </c>
      <c r="E871" s="12">
        <v>1</v>
      </c>
      <c r="F871" s="12">
        <v>1</v>
      </c>
      <c r="G871" s="12">
        <v>0.8</v>
      </c>
      <c r="H871" s="9" t="e">
        <v>#N/A</v>
      </c>
      <c r="I871" s="10" t="s">
        <v>58</v>
      </c>
      <c r="J871" s="12">
        <v>0.8</v>
      </c>
      <c r="K871" t="str">
        <f>VLOOKUP(A871,MasterTutor!A:D,4,FALSE)</f>
        <v>Premium</v>
      </c>
      <c r="L871" t="str">
        <f>VLOOKUP(A871,MasterTutor!A:D,3,FALSE)</f>
        <v>Adjunct</v>
      </c>
      <c r="M871" t="str">
        <f>VLOOKUP(A871,MasterTutor!A:D,2,FALSE)</f>
        <v>Ela Cross</v>
      </c>
    </row>
    <row r="872" spans="1:13" x14ac:dyDescent="0.2">
      <c r="A872" s="9" t="s">
        <v>220</v>
      </c>
      <c r="B872" s="9" t="s">
        <v>20</v>
      </c>
      <c r="C872" s="12">
        <v>0.86</v>
      </c>
      <c r="D872" s="12">
        <v>1.74</v>
      </c>
      <c r="E872" s="12">
        <v>1</v>
      </c>
      <c r="F872" s="12">
        <v>0.95</v>
      </c>
      <c r="G872" s="12">
        <v>0.67</v>
      </c>
      <c r="H872" s="9" t="e">
        <v>#N/A</v>
      </c>
      <c r="I872" s="10">
        <v>1</v>
      </c>
      <c r="J872" s="12">
        <f>I872</f>
        <v>1</v>
      </c>
      <c r="K872" t="str">
        <f>VLOOKUP(A872,MasterTutor!A:D,4,FALSE)</f>
        <v>Premium</v>
      </c>
      <c r="L872" t="str">
        <f>VLOOKUP(A872,MasterTutor!A:D,3,FALSE)</f>
        <v>Adjunct</v>
      </c>
      <c r="M872" t="str">
        <f>VLOOKUP(A872,MasterTutor!A:D,2,FALSE)</f>
        <v>Ela Cross</v>
      </c>
    </row>
    <row r="873" spans="1:13" x14ac:dyDescent="0.2">
      <c r="A873" s="9" t="s">
        <v>220</v>
      </c>
      <c r="B873" s="9" t="s">
        <v>21</v>
      </c>
      <c r="C873" s="12">
        <v>1.1399999999999999</v>
      </c>
      <c r="D873" s="12">
        <v>1.45</v>
      </c>
      <c r="E873" s="12">
        <v>1</v>
      </c>
      <c r="F873" s="12">
        <v>1</v>
      </c>
      <c r="G873" s="12">
        <v>1</v>
      </c>
      <c r="H873" s="9">
        <v>1</v>
      </c>
      <c r="I873" s="10" t="s">
        <v>66</v>
      </c>
      <c r="J873" s="12">
        <v>0.5</v>
      </c>
      <c r="K873" t="str">
        <f>VLOOKUP(A873,MasterTutor!A:D,4,FALSE)</f>
        <v>Premium</v>
      </c>
      <c r="L873" t="str">
        <f>VLOOKUP(A873,MasterTutor!A:D,3,FALSE)</f>
        <v>Adjunct</v>
      </c>
      <c r="M873" t="str">
        <f>VLOOKUP(A873,MasterTutor!A:D,2,FALSE)</f>
        <v>Ela Cross</v>
      </c>
    </row>
    <row r="874" spans="1:13" x14ac:dyDescent="0.2">
      <c r="A874" s="9" t="s">
        <v>220</v>
      </c>
      <c r="B874" s="9" t="s">
        <v>22</v>
      </c>
      <c r="C874" s="12">
        <v>0.76</v>
      </c>
      <c r="D874" s="12">
        <v>1.37</v>
      </c>
      <c r="E874" s="12">
        <v>1</v>
      </c>
      <c r="F874" s="12">
        <v>0.97</v>
      </c>
      <c r="G874" s="12">
        <v>1</v>
      </c>
      <c r="H874" s="9">
        <v>0</v>
      </c>
      <c r="I874" s="11"/>
      <c r="J874" s="9"/>
      <c r="K874" t="str">
        <f>VLOOKUP(A874,MasterTutor!A:D,4,FALSE)</f>
        <v>Premium</v>
      </c>
      <c r="L874" t="str">
        <f>VLOOKUP(A874,MasterTutor!A:D,3,FALSE)</f>
        <v>Adjunct</v>
      </c>
      <c r="M874" t="str">
        <f>VLOOKUP(A874,MasterTutor!A:D,2,FALSE)</f>
        <v>Ela Cross</v>
      </c>
    </row>
    <row r="875" spans="1:13" x14ac:dyDescent="0.2">
      <c r="A875" s="9" t="s">
        <v>221</v>
      </c>
      <c r="B875" s="9" t="s">
        <v>17</v>
      </c>
      <c r="C875" s="12">
        <v>0.05</v>
      </c>
      <c r="D875" s="12">
        <v>1.18</v>
      </c>
      <c r="E875" s="12">
        <v>0.93</v>
      </c>
      <c r="F875" s="12">
        <v>0.75</v>
      </c>
      <c r="G875" s="12">
        <v>0</v>
      </c>
      <c r="H875" s="9">
        <v>0</v>
      </c>
      <c r="J875" s="9"/>
      <c r="K875" t="e">
        <f>VLOOKUP(A875,MasterTutor!A:D,4,FALSE)</f>
        <v>#N/A</v>
      </c>
      <c r="L875" t="e">
        <f>VLOOKUP(A875,MasterTutor!A:D,3,FALSE)</f>
        <v>#N/A</v>
      </c>
      <c r="M875" t="e">
        <f>VLOOKUP(A875,MasterTutor!A:D,2,FALSE)</f>
        <v>#N/A</v>
      </c>
    </row>
    <row r="876" spans="1:13" x14ac:dyDescent="0.2">
      <c r="A876" s="9" t="s">
        <v>222</v>
      </c>
      <c r="B876" s="9" t="s">
        <v>14</v>
      </c>
      <c r="C876" s="12">
        <v>0</v>
      </c>
      <c r="D876" s="12">
        <v>0</v>
      </c>
      <c r="E876" s="12">
        <v>0</v>
      </c>
      <c r="F876" s="12">
        <v>0</v>
      </c>
      <c r="G876" s="12">
        <v>0</v>
      </c>
      <c r="H876" s="9">
        <v>2</v>
      </c>
      <c r="I876" s="10"/>
      <c r="J876" s="12"/>
      <c r="K876" t="str">
        <f>VLOOKUP(A876,MasterTutor!A:D,4,FALSE)</f>
        <v>Premium</v>
      </c>
      <c r="L876" t="str">
        <f>VLOOKUP(A876,MasterTutor!A:D,3,FALSE)</f>
        <v>Adjunct</v>
      </c>
      <c r="M876" t="str">
        <f>VLOOKUP(A876,MasterTutor!A:D,2,FALSE)</f>
        <v>Annelies de Groot</v>
      </c>
    </row>
    <row r="877" spans="1:13" x14ac:dyDescent="0.2">
      <c r="A877" s="9" t="s">
        <v>222</v>
      </c>
      <c r="B877" s="9" t="s">
        <v>14</v>
      </c>
      <c r="C877" s="12">
        <v>0</v>
      </c>
      <c r="D877" s="12">
        <v>0</v>
      </c>
      <c r="E877" s="12">
        <v>0</v>
      </c>
      <c r="F877" s="12">
        <v>0</v>
      </c>
      <c r="G877" s="12">
        <v>0</v>
      </c>
      <c r="H877" s="9">
        <v>2</v>
      </c>
      <c r="J877" s="9"/>
      <c r="K877" t="str">
        <f>VLOOKUP(A877,MasterTutor!A:D,4,FALSE)</f>
        <v>Premium</v>
      </c>
      <c r="L877" t="str">
        <f>VLOOKUP(A877,MasterTutor!A:D,3,FALSE)</f>
        <v>Adjunct</v>
      </c>
      <c r="M877" t="str">
        <f>VLOOKUP(A877,MasterTutor!A:D,2,FALSE)</f>
        <v>Annelies de Groot</v>
      </c>
    </row>
    <row r="878" spans="1:13" x14ac:dyDescent="0.2">
      <c r="A878" s="9" t="s">
        <v>222</v>
      </c>
      <c r="B878" s="9" t="s">
        <v>16</v>
      </c>
      <c r="C878" s="12">
        <v>0.23</v>
      </c>
      <c r="D878" s="12">
        <v>1.33</v>
      </c>
      <c r="E878" s="12">
        <v>1</v>
      </c>
      <c r="F878" s="12">
        <v>1</v>
      </c>
      <c r="G878" s="12">
        <v>0</v>
      </c>
      <c r="H878" s="9">
        <v>0</v>
      </c>
      <c r="I878" s="13">
        <v>45658</v>
      </c>
      <c r="J878" s="12">
        <v>1</v>
      </c>
      <c r="K878" t="str">
        <f>VLOOKUP(A878,MasterTutor!A:D,4,FALSE)</f>
        <v>Premium</v>
      </c>
      <c r="L878" t="str">
        <f>VLOOKUP(A878,MasterTutor!A:D,3,FALSE)</f>
        <v>Adjunct</v>
      </c>
      <c r="M878" t="str">
        <f>VLOOKUP(A878,MasterTutor!A:D,2,FALSE)</f>
        <v>Annelies de Groot</v>
      </c>
    </row>
    <row r="879" spans="1:13" x14ac:dyDescent="0.2">
      <c r="A879" s="9" t="s">
        <v>222</v>
      </c>
      <c r="B879" s="9" t="s">
        <v>257</v>
      </c>
      <c r="C879" s="12">
        <v>0.78</v>
      </c>
      <c r="D879" s="12">
        <v>1.51</v>
      </c>
      <c r="E879" s="12">
        <v>0.97</v>
      </c>
      <c r="F879" s="12">
        <v>1</v>
      </c>
      <c r="G879" s="12">
        <v>0.8</v>
      </c>
      <c r="H879" s="9">
        <v>0</v>
      </c>
      <c r="I879" s="10">
        <v>1</v>
      </c>
      <c r="J879" s="12">
        <v>1</v>
      </c>
      <c r="K879" t="str">
        <f>VLOOKUP(A879,MasterTutor!A:D,4,FALSE)</f>
        <v>Premium</v>
      </c>
      <c r="L879" t="str">
        <f>VLOOKUP(A879,MasterTutor!A:D,3,FALSE)</f>
        <v>Adjunct</v>
      </c>
      <c r="M879" t="str">
        <f>VLOOKUP(A879,MasterTutor!A:D,2,FALSE)</f>
        <v>Annelies de Groot</v>
      </c>
    </row>
    <row r="880" spans="1:13" x14ac:dyDescent="0.2">
      <c r="A880" s="9" t="s">
        <v>222</v>
      </c>
      <c r="B880" s="9" t="s">
        <v>29</v>
      </c>
      <c r="C880" s="12">
        <v>0.80210000000000004</v>
      </c>
      <c r="D880" s="12">
        <v>1.1563000000000001</v>
      </c>
      <c r="E880" s="12">
        <v>0.96969696999999999</v>
      </c>
      <c r="F880" s="12">
        <v>1</v>
      </c>
      <c r="G880" s="12">
        <v>0.6</v>
      </c>
      <c r="H880" s="9">
        <v>3</v>
      </c>
      <c r="I880" s="10">
        <v>1</v>
      </c>
      <c r="J880" s="12">
        <f>I880</f>
        <v>1</v>
      </c>
      <c r="K880" t="str">
        <f>VLOOKUP(A880,MasterTutor!A:D,4,FALSE)</f>
        <v>Premium</v>
      </c>
      <c r="L880" t="str">
        <f>VLOOKUP(A880,MasterTutor!A:D,3,FALSE)</f>
        <v>Adjunct</v>
      </c>
      <c r="M880" t="str">
        <f>VLOOKUP(A880,MasterTutor!A:D,2,FALSE)</f>
        <v>Annelies de Groot</v>
      </c>
    </row>
    <row r="881" spans="1:13" x14ac:dyDescent="0.2">
      <c r="A881" s="9" t="s">
        <v>222</v>
      </c>
      <c r="B881" s="9" t="s">
        <v>17</v>
      </c>
      <c r="C881" s="12">
        <v>0.96</v>
      </c>
      <c r="D881" s="12">
        <v>1.35</v>
      </c>
      <c r="E881" s="12">
        <v>0.98</v>
      </c>
      <c r="F881" s="12">
        <v>1</v>
      </c>
      <c r="G881" s="12">
        <v>0.71</v>
      </c>
      <c r="H881" s="9">
        <v>1</v>
      </c>
      <c r="I881" s="10">
        <v>1</v>
      </c>
      <c r="J881" s="12">
        <f>I881</f>
        <v>1</v>
      </c>
      <c r="K881" t="str">
        <f>VLOOKUP(A881,MasterTutor!A:D,4,FALSE)</f>
        <v>Premium</v>
      </c>
      <c r="L881" t="str">
        <f>VLOOKUP(A881,MasterTutor!A:D,3,FALSE)</f>
        <v>Adjunct</v>
      </c>
      <c r="M881" t="str">
        <f>VLOOKUP(A881,MasterTutor!A:D,2,FALSE)</f>
        <v>Annelies de Groot</v>
      </c>
    </row>
    <row r="882" spans="1:13" x14ac:dyDescent="0.2">
      <c r="A882" s="9" t="s">
        <v>222</v>
      </c>
      <c r="B882" s="9" t="s">
        <v>18</v>
      </c>
      <c r="C882" s="12">
        <v>0.91</v>
      </c>
      <c r="D882" s="12">
        <v>1.48</v>
      </c>
      <c r="E882" s="12">
        <v>0.98</v>
      </c>
      <c r="F882" s="12">
        <v>1</v>
      </c>
      <c r="G882" s="12">
        <v>0.9</v>
      </c>
      <c r="H882" s="9">
        <v>1</v>
      </c>
      <c r="I882" s="10" t="s">
        <v>26</v>
      </c>
      <c r="J882" s="12">
        <v>0.5</v>
      </c>
      <c r="K882" t="str">
        <f>VLOOKUP(A882,MasterTutor!A:D,4,FALSE)</f>
        <v>Premium</v>
      </c>
      <c r="L882" t="str">
        <f>VLOOKUP(A882,MasterTutor!A:D,3,FALSE)</f>
        <v>Adjunct</v>
      </c>
      <c r="M882" t="str">
        <f>VLOOKUP(A882,MasterTutor!A:D,2,FALSE)</f>
        <v>Annelies de Groot</v>
      </c>
    </row>
    <row r="883" spans="1:13" x14ac:dyDescent="0.2">
      <c r="A883" s="9" t="s">
        <v>222</v>
      </c>
      <c r="B883" s="9" t="s">
        <v>20</v>
      </c>
      <c r="C883" s="12">
        <v>0.93</v>
      </c>
      <c r="D883" s="12">
        <v>1.28</v>
      </c>
      <c r="E883" s="12">
        <v>1</v>
      </c>
      <c r="F883" s="12">
        <v>1</v>
      </c>
      <c r="G883" s="12">
        <v>0.6</v>
      </c>
      <c r="H883" s="9" t="e">
        <v>#N/A</v>
      </c>
      <c r="J883" s="9"/>
      <c r="K883" t="str">
        <f>VLOOKUP(A883,MasterTutor!A:D,4,FALSE)</f>
        <v>Premium</v>
      </c>
      <c r="L883" t="str">
        <f>VLOOKUP(A883,MasterTutor!A:D,3,FALSE)</f>
        <v>Adjunct</v>
      </c>
      <c r="M883" t="str">
        <f>VLOOKUP(A883,MasterTutor!A:D,2,FALSE)</f>
        <v>Annelies de Groot</v>
      </c>
    </row>
    <row r="884" spans="1:13" x14ac:dyDescent="0.2">
      <c r="A884" s="9" t="s">
        <v>222</v>
      </c>
      <c r="B884" s="9" t="s">
        <v>21</v>
      </c>
      <c r="C884" s="12">
        <v>0.28999999999999998</v>
      </c>
      <c r="D884" s="12">
        <v>0.97</v>
      </c>
      <c r="E884" s="12">
        <v>1</v>
      </c>
      <c r="F884" s="12">
        <v>1</v>
      </c>
      <c r="G884" s="12">
        <v>0.5</v>
      </c>
      <c r="H884" s="9">
        <v>0</v>
      </c>
      <c r="I884" s="11"/>
      <c r="J884" s="9"/>
      <c r="K884" t="str">
        <f>VLOOKUP(A884,MasterTutor!A:D,4,FALSE)</f>
        <v>Premium</v>
      </c>
      <c r="L884" t="str">
        <f>VLOOKUP(A884,MasterTutor!A:D,3,FALSE)</f>
        <v>Adjunct</v>
      </c>
      <c r="M884" t="str">
        <f>VLOOKUP(A884,MasterTutor!A:D,2,FALSE)</f>
        <v>Annelies de Groot</v>
      </c>
    </row>
    <row r="885" spans="1:13" x14ac:dyDescent="0.2">
      <c r="A885" s="9" t="s">
        <v>222</v>
      </c>
      <c r="B885" s="9" t="s">
        <v>22</v>
      </c>
      <c r="C885" s="12">
        <v>0</v>
      </c>
      <c r="D885" s="12">
        <v>0</v>
      </c>
      <c r="E885" s="12">
        <v>0</v>
      </c>
      <c r="F885" s="12">
        <v>0</v>
      </c>
      <c r="G885" s="12">
        <v>0</v>
      </c>
      <c r="H885" s="9">
        <v>0</v>
      </c>
      <c r="I885" s="11"/>
      <c r="J885" s="9"/>
      <c r="K885" t="str">
        <f>VLOOKUP(A885,MasterTutor!A:D,4,FALSE)</f>
        <v>Premium</v>
      </c>
      <c r="L885" t="str">
        <f>VLOOKUP(A885,MasterTutor!A:D,3,FALSE)</f>
        <v>Adjunct</v>
      </c>
      <c r="M885" t="str">
        <f>VLOOKUP(A885,MasterTutor!A:D,2,FALSE)</f>
        <v>Annelies de Groot</v>
      </c>
    </row>
    <row r="886" spans="1:13" x14ac:dyDescent="0.2">
      <c r="A886" s="9" t="s">
        <v>223</v>
      </c>
      <c r="B886" s="9" t="s">
        <v>14</v>
      </c>
      <c r="C886" s="12">
        <v>0.94169999999999998</v>
      </c>
      <c r="D886" s="12">
        <v>1.0263</v>
      </c>
      <c r="E886" s="12">
        <v>0.977099236641221</v>
      </c>
      <c r="F886" s="12">
        <v>0.98529411764705799</v>
      </c>
      <c r="G886" s="12">
        <v>0.8</v>
      </c>
      <c r="H886" s="9">
        <v>12</v>
      </c>
      <c r="I886" s="10" t="s">
        <v>23</v>
      </c>
      <c r="J886" s="12">
        <v>1</v>
      </c>
      <c r="K886" t="str">
        <f>VLOOKUP(A886,MasterTutor!A:D,4,FALSE)</f>
        <v>Advanced</v>
      </c>
      <c r="L886" t="str">
        <f>VLOOKUP(A886,MasterTutor!A:D,3,FALSE)</f>
        <v>Professional</v>
      </c>
      <c r="M886" t="str">
        <f>VLOOKUP(A886,MasterTutor!A:D,2,FALSE)</f>
        <v>Kristin Haase-Alvey</v>
      </c>
    </row>
    <row r="887" spans="1:13" x14ac:dyDescent="0.2">
      <c r="A887" s="9" t="s">
        <v>223</v>
      </c>
      <c r="B887" s="9" t="s">
        <v>16</v>
      </c>
      <c r="C887" s="12">
        <v>0.87</v>
      </c>
      <c r="D887" s="12">
        <v>1</v>
      </c>
      <c r="E887" s="12">
        <v>1</v>
      </c>
      <c r="F887" s="12">
        <v>1</v>
      </c>
      <c r="G887" s="12">
        <v>0.53</v>
      </c>
      <c r="H887" s="9">
        <v>11</v>
      </c>
      <c r="I887" s="13">
        <v>45784</v>
      </c>
      <c r="J887" s="14">
        <v>0.71</v>
      </c>
      <c r="K887" t="str">
        <f>VLOOKUP(A887,MasterTutor!A:D,4,FALSE)</f>
        <v>Advanced</v>
      </c>
      <c r="L887" t="str">
        <f>VLOOKUP(A887,MasterTutor!A:D,3,FALSE)</f>
        <v>Professional</v>
      </c>
      <c r="M887" t="str">
        <f>VLOOKUP(A887,MasterTutor!A:D,2,FALSE)</f>
        <v>Kristin Haase-Alvey</v>
      </c>
    </row>
    <row r="888" spans="1:13" x14ac:dyDescent="0.2">
      <c r="A888" s="9" t="s">
        <v>223</v>
      </c>
      <c r="B888" s="9" t="s">
        <v>257</v>
      </c>
      <c r="C888" s="12">
        <v>0.7</v>
      </c>
      <c r="D888" s="12">
        <v>1.05</v>
      </c>
      <c r="E888" s="12">
        <v>1</v>
      </c>
      <c r="F888" s="12">
        <v>0.98</v>
      </c>
      <c r="G888" s="12">
        <v>0.86</v>
      </c>
      <c r="H888" s="9">
        <v>8</v>
      </c>
      <c r="I888" s="10">
        <v>0.66666666666666663</v>
      </c>
      <c r="J888" s="12">
        <v>0.66</v>
      </c>
      <c r="K888" t="str">
        <f>VLOOKUP(A888,MasterTutor!A:D,4,FALSE)</f>
        <v>Advanced</v>
      </c>
      <c r="L888" t="str">
        <f>VLOOKUP(A888,MasterTutor!A:D,3,FALSE)</f>
        <v>Professional</v>
      </c>
      <c r="M888" t="str">
        <f>VLOOKUP(A888,MasterTutor!A:D,2,FALSE)</f>
        <v>Kristin Haase-Alvey</v>
      </c>
    </row>
    <row r="889" spans="1:13" x14ac:dyDescent="0.2">
      <c r="A889" s="9" t="s">
        <v>223</v>
      </c>
      <c r="B889" s="9" t="s">
        <v>29</v>
      </c>
      <c r="C889" s="12">
        <v>1.0291999999999999</v>
      </c>
      <c r="D889" s="12">
        <v>0.99009999999999998</v>
      </c>
      <c r="E889" s="12">
        <v>0.99259259300000002</v>
      </c>
      <c r="F889" s="12">
        <v>0.96153846200000004</v>
      </c>
      <c r="G889" s="12">
        <v>0.58333333300000001</v>
      </c>
      <c r="H889" s="9">
        <v>7</v>
      </c>
      <c r="I889" s="10">
        <v>0.72727272727272729</v>
      </c>
      <c r="J889" s="12">
        <f>I889</f>
        <v>0.72727272727272729</v>
      </c>
      <c r="K889" t="str">
        <f>VLOOKUP(A889,MasterTutor!A:D,4,FALSE)</f>
        <v>Advanced</v>
      </c>
      <c r="L889" t="str">
        <f>VLOOKUP(A889,MasterTutor!A:D,3,FALSE)</f>
        <v>Professional</v>
      </c>
      <c r="M889" t="str">
        <f>VLOOKUP(A889,MasterTutor!A:D,2,FALSE)</f>
        <v>Kristin Haase-Alvey</v>
      </c>
    </row>
    <row r="890" spans="1:13" x14ac:dyDescent="0.2">
      <c r="A890" s="9" t="s">
        <v>223</v>
      </c>
      <c r="B890" s="9" t="s">
        <v>17</v>
      </c>
      <c r="C890" s="12">
        <v>0.66</v>
      </c>
      <c r="D890" s="12">
        <v>0.98</v>
      </c>
      <c r="E890" s="12">
        <v>1</v>
      </c>
      <c r="F890" s="12">
        <v>1</v>
      </c>
      <c r="G890" s="12">
        <v>0.67</v>
      </c>
      <c r="H890" s="9">
        <v>6</v>
      </c>
      <c r="I890" s="10">
        <v>1</v>
      </c>
      <c r="J890" s="12">
        <f>I890</f>
        <v>1</v>
      </c>
      <c r="K890" t="str">
        <f>VLOOKUP(A890,MasterTutor!A:D,4,FALSE)</f>
        <v>Advanced</v>
      </c>
      <c r="L890" t="str">
        <f>VLOOKUP(A890,MasterTutor!A:D,3,FALSE)</f>
        <v>Professional</v>
      </c>
      <c r="M890" t="str">
        <f>VLOOKUP(A890,MasterTutor!A:D,2,FALSE)</f>
        <v>Kristin Haase-Alvey</v>
      </c>
    </row>
    <row r="891" spans="1:13" x14ac:dyDescent="0.2">
      <c r="A891" s="9" t="s">
        <v>223</v>
      </c>
      <c r="B891" s="9" t="s">
        <v>18</v>
      </c>
      <c r="C891" s="12">
        <v>0.38</v>
      </c>
      <c r="D891" s="12">
        <v>1.04</v>
      </c>
      <c r="E891" s="12">
        <v>1</v>
      </c>
      <c r="F891" s="12">
        <v>0.91</v>
      </c>
      <c r="G891" s="12">
        <v>1</v>
      </c>
      <c r="H891" s="9" t="e">
        <v>#N/A</v>
      </c>
      <c r="I891" s="10">
        <v>0</v>
      </c>
      <c r="J891" s="12">
        <f>I891</f>
        <v>0</v>
      </c>
      <c r="K891" t="str">
        <f>VLOOKUP(A891,MasterTutor!A:D,4,FALSE)</f>
        <v>Advanced</v>
      </c>
      <c r="L891" t="str">
        <f>VLOOKUP(A891,MasterTutor!A:D,3,FALSE)</f>
        <v>Professional</v>
      </c>
      <c r="M891" t="str">
        <f>VLOOKUP(A891,MasterTutor!A:D,2,FALSE)</f>
        <v>Kristin Haase-Alvey</v>
      </c>
    </row>
    <row r="892" spans="1:13" x14ac:dyDescent="0.2">
      <c r="A892" s="9" t="s">
        <v>223</v>
      </c>
      <c r="B892" s="9" t="s">
        <v>20</v>
      </c>
      <c r="C892" s="12">
        <v>0.73</v>
      </c>
      <c r="D892" s="12">
        <v>1.47</v>
      </c>
      <c r="E892" s="12">
        <v>0.97</v>
      </c>
      <c r="F892" s="12">
        <v>1</v>
      </c>
      <c r="G892" s="12">
        <v>0.79</v>
      </c>
      <c r="H892" s="9" t="e">
        <v>#N/A</v>
      </c>
      <c r="I892" s="10" t="s">
        <v>35</v>
      </c>
      <c r="J892" s="12">
        <v>0.75</v>
      </c>
      <c r="K892" t="str">
        <f>VLOOKUP(A892,MasterTutor!A:D,4,FALSE)</f>
        <v>Advanced</v>
      </c>
      <c r="L892" t="str">
        <f>VLOOKUP(A892,MasterTutor!A:D,3,FALSE)</f>
        <v>Professional</v>
      </c>
      <c r="M892" t="str">
        <f>VLOOKUP(A892,MasterTutor!A:D,2,FALSE)</f>
        <v>Kristin Haase-Alvey</v>
      </c>
    </row>
    <row r="893" spans="1:13" x14ac:dyDescent="0.2">
      <c r="A893" s="9" t="s">
        <v>223</v>
      </c>
      <c r="B893" s="9" t="s">
        <v>21</v>
      </c>
      <c r="C893" s="12">
        <v>0.75</v>
      </c>
      <c r="D893" s="12">
        <v>0.96</v>
      </c>
      <c r="E893" s="12">
        <v>0.98</v>
      </c>
      <c r="F893" s="12">
        <v>0.98</v>
      </c>
      <c r="G893" s="12">
        <v>0.27</v>
      </c>
      <c r="H893" s="9">
        <v>9</v>
      </c>
      <c r="I893" s="10" t="s">
        <v>224</v>
      </c>
      <c r="J893" s="12">
        <v>0.75</v>
      </c>
      <c r="K893" t="str">
        <f>VLOOKUP(A893,MasterTutor!A:D,4,FALSE)</f>
        <v>Advanced</v>
      </c>
      <c r="L893" t="str">
        <f>VLOOKUP(A893,MasterTutor!A:D,3,FALSE)</f>
        <v>Professional</v>
      </c>
      <c r="M893" t="str">
        <f>VLOOKUP(A893,MasterTutor!A:D,2,FALSE)</f>
        <v>Kristin Haase-Alvey</v>
      </c>
    </row>
    <row r="894" spans="1:13" x14ac:dyDescent="0.2">
      <c r="A894" s="9" t="s">
        <v>223</v>
      </c>
      <c r="B894" s="9" t="s">
        <v>22</v>
      </c>
      <c r="C894" s="12">
        <v>0.94</v>
      </c>
      <c r="D894" s="12">
        <v>1.08</v>
      </c>
      <c r="E894" s="12">
        <v>0.99</v>
      </c>
      <c r="F894" s="12">
        <v>1</v>
      </c>
      <c r="G894" s="12">
        <v>0.5</v>
      </c>
      <c r="H894" s="9">
        <v>9</v>
      </c>
      <c r="I894" s="10" t="s">
        <v>134</v>
      </c>
      <c r="J894" s="12">
        <v>0.7</v>
      </c>
      <c r="K894" t="str">
        <f>VLOOKUP(A894,MasterTutor!A:D,4,FALSE)</f>
        <v>Advanced</v>
      </c>
      <c r="L894" t="str">
        <f>VLOOKUP(A894,MasterTutor!A:D,3,FALSE)</f>
        <v>Professional</v>
      </c>
      <c r="M894" t="str">
        <f>VLOOKUP(A894,MasterTutor!A:D,2,FALSE)</f>
        <v>Kristin Haase-Alvey</v>
      </c>
    </row>
    <row r="895" spans="1:13" x14ac:dyDescent="0.2">
      <c r="A895" s="9" t="s">
        <v>225</v>
      </c>
      <c r="B895" s="9" t="s">
        <v>17</v>
      </c>
      <c r="C895" s="12">
        <v>0.97</v>
      </c>
      <c r="D895" s="12">
        <v>1.32</v>
      </c>
      <c r="E895" s="12">
        <v>0.89</v>
      </c>
      <c r="F895" s="12">
        <v>0.6</v>
      </c>
      <c r="G895" s="12">
        <v>0</v>
      </c>
      <c r="H895" s="9">
        <v>2</v>
      </c>
      <c r="I895" s="10">
        <v>0</v>
      </c>
      <c r="J895" s="12">
        <f>I895</f>
        <v>0</v>
      </c>
      <c r="K895" t="e">
        <f>VLOOKUP(A895,MasterTutor!A:D,4,FALSE)</f>
        <v>#N/A</v>
      </c>
      <c r="L895" t="e">
        <f>VLOOKUP(A895,MasterTutor!A:D,3,FALSE)</f>
        <v>#N/A</v>
      </c>
      <c r="M895" t="e">
        <f>VLOOKUP(A895,MasterTutor!A:D,2,FALSE)</f>
        <v>#N/A</v>
      </c>
    </row>
    <row r="896" spans="1:13" x14ac:dyDescent="0.2">
      <c r="A896" s="9" t="s">
        <v>226</v>
      </c>
      <c r="B896" s="9" t="s">
        <v>16</v>
      </c>
      <c r="C896" s="12">
        <v>0.08</v>
      </c>
      <c r="D896" s="12">
        <v>0.38</v>
      </c>
      <c r="E896" s="12">
        <v>0.9</v>
      </c>
      <c r="F896" s="12">
        <v>0.88</v>
      </c>
      <c r="G896" s="12">
        <v>0</v>
      </c>
      <c r="H896" s="9">
        <v>0</v>
      </c>
      <c r="I896" s="13" t="s">
        <v>45</v>
      </c>
      <c r="J896" s="12">
        <v>0</v>
      </c>
      <c r="K896" t="str">
        <f>VLOOKUP(A896,MasterTutor!A:D,4,FALSE)</f>
        <v>Advanced</v>
      </c>
      <c r="L896" t="str">
        <f>VLOOKUP(A896,MasterTutor!A:D,3,FALSE)</f>
        <v>Professional</v>
      </c>
      <c r="M896" t="str">
        <f>VLOOKUP(A896,MasterTutor!A:D,2,FALSE)</f>
        <v>Ian Plamondon</v>
      </c>
    </row>
    <row r="897" spans="1:13" x14ac:dyDescent="0.2">
      <c r="A897" s="9" t="s">
        <v>226</v>
      </c>
      <c r="B897" s="9" t="s">
        <v>257</v>
      </c>
      <c r="C897" s="12">
        <v>0.86</v>
      </c>
      <c r="D897" s="12">
        <v>1.1100000000000001</v>
      </c>
      <c r="E897" s="12">
        <v>1</v>
      </c>
      <c r="F897" s="12">
        <v>1</v>
      </c>
      <c r="G897" s="12">
        <v>0</v>
      </c>
      <c r="H897" s="9">
        <v>12</v>
      </c>
      <c r="I897" s="10">
        <v>0.7142857142857143</v>
      </c>
      <c r="J897" s="12">
        <f>5/7</f>
        <v>0.7142857142857143</v>
      </c>
      <c r="K897" t="str">
        <f>VLOOKUP(A897,MasterTutor!A:D,4,FALSE)</f>
        <v>Advanced</v>
      </c>
      <c r="L897" t="str">
        <f>VLOOKUP(A897,MasterTutor!A:D,3,FALSE)</f>
        <v>Professional</v>
      </c>
      <c r="M897" t="str">
        <f>VLOOKUP(A897,MasterTutor!A:D,2,FALSE)</f>
        <v>Ian Plamondon</v>
      </c>
    </row>
    <row r="898" spans="1:13" x14ac:dyDescent="0.2">
      <c r="A898" s="9" t="s">
        <v>226</v>
      </c>
      <c r="B898" s="9" t="s">
        <v>29</v>
      </c>
      <c r="C898" s="12">
        <v>1.0214000000000001</v>
      </c>
      <c r="D898" s="12">
        <v>1.1453</v>
      </c>
      <c r="E898" s="12">
        <v>1</v>
      </c>
      <c r="F898" s="12">
        <v>0.94871794899999995</v>
      </c>
      <c r="G898" s="12">
        <v>0.26315789499999998</v>
      </c>
      <c r="H898" s="9">
        <v>15</v>
      </c>
      <c r="I898" s="10">
        <v>0.8571428571428571</v>
      </c>
      <c r="J898" s="12">
        <f>I898</f>
        <v>0.8571428571428571</v>
      </c>
      <c r="K898" t="str">
        <f>VLOOKUP(A898,MasterTutor!A:D,4,FALSE)</f>
        <v>Advanced</v>
      </c>
      <c r="L898" t="str">
        <f>VLOOKUP(A898,MasterTutor!A:D,3,FALSE)</f>
        <v>Professional</v>
      </c>
      <c r="M898" t="str">
        <f>VLOOKUP(A898,MasterTutor!A:D,2,FALSE)</f>
        <v>Ian Plamondon</v>
      </c>
    </row>
    <row r="899" spans="1:13" x14ac:dyDescent="0.2">
      <c r="A899" s="9" t="s">
        <v>227</v>
      </c>
      <c r="B899" s="9" t="s">
        <v>14</v>
      </c>
      <c r="C899" s="12">
        <v>0.6875</v>
      </c>
      <c r="D899" s="12">
        <v>1.1302000000000001</v>
      </c>
      <c r="E899" s="12">
        <v>0.98181818181818103</v>
      </c>
      <c r="F899" s="12">
        <v>0.91176470588235203</v>
      </c>
      <c r="G899" s="12">
        <v>0.75</v>
      </c>
      <c r="H899" s="9">
        <v>0</v>
      </c>
      <c r="I899" s="10" t="s">
        <v>23</v>
      </c>
      <c r="J899" s="12">
        <v>1</v>
      </c>
      <c r="K899" t="str">
        <f>VLOOKUP(A899,MasterTutor!A:D,4,FALSE)</f>
        <v>Distinguished</v>
      </c>
      <c r="L899" t="str">
        <f>VLOOKUP(A899,MasterTutor!A:D,3,FALSE)</f>
        <v>Adjunct</v>
      </c>
      <c r="M899" t="str">
        <f>VLOOKUP(A899,MasterTutor!A:D,2,FALSE)</f>
        <v>Kristin Haase-Alvey</v>
      </c>
    </row>
    <row r="900" spans="1:13" x14ac:dyDescent="0.2">
      <c r="A900" s="9" t="s">
        <v>227</v>
      </c>
      <c r="B900" s="9" t="s">
        <v>16</v>
      </c>
      <c r="C900" s="12">
        <v>0.63</v>
      </c>
      <c r="D900" s="12">
        <v>1.07</v>
      </c>
      <c r="E900" s="12">
        <v>1</v>
      </c>
      <c r="F900" s="12">
        <v>1</v>
      </c>
      <c r="G900" s="12">
        <v>0.8</v>
      </c>
      <c r="H900" s="9">
        <v>0</v>
      </c>
      <c r="I900" s="13" t="s">
        <v>45</v>
      </c>
      <c r="J900" s="12">
        <v>0</v>
      </c>
      <c r="K900" t="str">
        <f>VLOOKUP(A900,MasterTutor!A:D,4,FALSE)</f>
        <v>Distinguished</v>
      </c>
      <c r="L900" t="str">
        <f>VLOOKUP(A900,MasterTutor!A:D,3,FALSE)</f>
        <v>Adjunct</v>
      </c>
      <c r="M900" t="str">
        <f>VLOOKUP(A900,MasterTutor!A:D,2,FALSE)</f>
        <v>Kristin Haase-Alvey</v>
      </c>
    </row>
    <row r="901" spans="1:13" x14ac:dyDescent="0.2">
      <c r="A901" s="9" t="s">
        <v>227</v>
      </c>
      <c r="B901" s="9" t="s">
        <v>257</v>
      </c>
      <c r="C901" s="12">
        <v>0.54</v>
      </c>
      <c r="D901" s="12">
        <v>1.06</v>
      </c>
      <c r="E901" s="12">
        <v>1</v>
      </c>
      <c r="F901" s="12">
        <v>1</v>
      </c>
      <c r="G901" s="12">
        <v>1</v>
      </c>
      <c r="H901" s="9">
        <v>4</v>
      </c>
      <c r="I901" s="10">
        <v>0.5</v>
      </c>
      <c r="J901" s="12">
        <v>0.5</v>
      </c>
      <c r="K901" t="str">
        <f>VLOOKUP(A901,MasterTutor!A:D,4,FALSE)</f>
        <v>Distinguished</v>
      </c>
      <c r="L901" t="str">
        <f>VLOOKUP(A901,MasterTutor!A:D,3,FALSE)</f>
        <v>Adjunct</v>
      </c>
      <c r="M901" t="str">
        <f>VLOOKUP(A901,MasterTutor!A:D,2,FALSE)</f>
        <v>Kristin Haase-Alvey</v>
      </c>
    </row>
    <row r="902" spans="1:13" x14ac:dyDescent="0.2">
      <c r="A902" s="9" t="s">
        <v>227</v>
      </c>
      <c r="B902" s="9" t="s">
        <v>29</v>
      </c>
      <c r="C902" s="12">
        <v>0.43130000000000002</v>
      </c>
      <c r="D902" s="12">
        <v>0.72399999999999998</v>
      </c>
      <c r="E902" s="12">
        <v>0.93103448300000002</v>
      </c>
      <c r="F902" s="12">
        <v>0.95652173900000004</v>
      </c>
      <c r="G902" s="12">
        <v>0.77777777800000003</v>
      </c>
      <c r="H902" s="9">
        <v>2</v>
      </c>
      <c r="I902" s="10">
        <v>1</v>
      </c>
      <c r="J902" s="12">
        <f>I902</f>
        <v>1</v>
      </c>
      <c r="K902" t="str">
        <f>VLOOKUP(A902,MasterTutor!A:D,4,FALSE)</f>
        <v>Distinguished</v>
      </c>
      <c r="L902" t="str">
        <f>VLOOKUP(A902,MasterTutor!A:D,3,FALSE)</f>
        <v>Adjunct</v>
      </c>
      <c r="M902" t="str">
        <f>VLOOKUP(A902,MasterTutor!A:D,2,FALSE)</f>
        <v>Kristin Haase-Alvey</v>
      </c>
    </row>
    <row r="903" spans="1:13" x14ac:dyDescent="0.2">
      <c r="A903" s="9" t="s">
        <v>227</v>
      </c>
      <c r="B903" s="9" t="s">
        <v>17</v>
      </c>
      <c r="C903" s="12">
        <v>0.63</v>
      </c>
      <c r="D903" s="12">
        <v>1.1200000000000001</v>
      </c>
      <c r="E903" s="12">
        <v>1</v>
      </c>
      <c r="F903" s="12">
        <v>1</v>
      </c>
      <c r="G903" s="12">
        <v>1</v>
      </c>
      <c r="H903" s="9">
        <v>1</v>
      </c>
      <c r="I903" s="10">
        <v>1</v>
      </c>
      <c r="J903" s="12">
        <f>I903</f>
        <v>1</v>
      </c>
      <c r="K903" t="str">
        <f>VLOOKUP(A903,MasterTutor!A:D,4,FALSE)</f>
        <v>Distinguished</v>
      </c>
      <c r="L903" t="str">
        <f>VLOOKUP(A903,MasterTutor!A:D,3,FALSE)</f>
        <v>Adjunct</v>
      </c>
      <c r="M903" t="str">
        <f>VLOOKUP(A903,MasterTutor!A:D,2,FALSE)</f>
        <v>Kristin Haase-Alvey</v>
      </c>
    </row>
    <row r="904" spans="1:13" x14ac:dyDescent="0.2">
      <c r="A904" s="9" t="s">
        <v>227</v>
      </c>
      <c r="B904" s="9" t="s">
        <v>18</v>
      </c>
      <c r="C904" s="12">
        <v>0.34</v>
      </c>
      <c r="D904" s="12">
        <v>1.06</v>
      </c>
      <c r="E904" s="12">
        <v>0.96</v>
      </c>
      <c r="F904" s="12">
        <v>1</v>
      </c>
      <c r="G904" s="12">
        <v>0.64</v>
      </c>
      <c r="H904" s="9">
        <v>1</v>
      </c>
      <c r="I904" s="10">
        <v>1</v>
      </c>
      <c r="J904" s="12">
        <f>I904</f>
        <v>1</v>
      </c>
      <c r="K904" t="str">
        <f>VLOOKUP(A904,MasterTutor!A:D,4,FALSE)</f>
        <v>Distinguished</v>
      </c>
      <c r="L904" t="str">
        <f>VLOOKUP(A904,MasterTutor!A:D,3,FALSE)</f>
        <v>Adjunct</v>
      </c>
      <c r="M904" t="str">
        <f>VLOOKUP(A904,MasterTutor!A:D,2,FALSE)</f>
        <v>Kristin Haase-Alvey</v>
      </c>
    </row>
    <row r="905" spans="1:13" x14ac:dyDescent="0.2">
      <c r="A905" s="9" t="s">
        <v>227</v>
      </c>
      <c r="B905" s="9" t="s">
        <v>20</v>
      </c>
      <c r="C905" s="12">
        <v>0.5</v>
      </c>
      <c r="D905" s="12">
        <v>0.99</v>
      </c>
      <c r="E905" s="12">
        <v>1</v>
      </c>
      <c r="F905" s="12">
        <v>1</v>
      </c>
      <c r="G905" s="12">
        <v>0.44</v>
      </c>
      <c r="H905" s="9" t="e">
        <v>#N/A</v>
      </c>
      <c r="I905" s="10">
        <v>0</v>
      </c>
      <c r="J905" s="12">
        <f>I905</f>
        <v>0</v>
      </c>
      <c r="K905" t="str">
        <f>VLOOKUP(A905,MasterTutor!A:D,4,FALSE)</f>
        <v>Distinguished</v>
      </c>
      <c r="L905" t="str">
        <f>VLOOKUP(A905,MasterTutor!A:D,3,FALSE)</f>
        <v>Adjunct</v>
      </c>
      <c r="M905" t="str">
        <f>VLOOKUP(A905,MasterTutor!A:D,2,FALSE)</f>
        <v>Kristin Haase-Alvey</v>
      </c>
    </row>
    <row r="906" spans="1:13" x14ac:dyDescent="0.2">
      <c r="A906" s="9" t="s">
        <v>227</v>
      </c>
      <c r="B906" s="9" t="s">
        <v>21</v>
      </c>
      <c r="C906" s="12">
        <v>0.56999999999999995</v>
      </c>
      <c r="D906" s="12">
        <v>1.17</v>
      </c>
      <c r="E906" s="12">
        <v>1</v>
      </c>
      <c r="F906" s="12">
        <v>0.75</v>
      </c>
      <c r="G906" s="12">
        <v>1</v>
      </c>
      <c r="H906" s="9">
        <v>1</v>
      </c>
      <c r="I906" s="11"/>
      <c r="J906" s="9"/>
      <c r="K906" t="str">
        <f>VLOOKUP(A906,MasterTutor!A:D,4,FALSE)</f>
        <v>Distinguished</v>
      </c>
      <c r="L906" t="str">
        <f>VLOOKUP(A906,MasterTutor!A:D,3,FALSE)</f>
        <v>Adjunct</v>
      </c>
      <c r="M906" t="str">
        <f>VLOOKUP(A906,MasterTutor!A:D,2,FALSE)</f>
        <v>Kristin Haase-Alvey</v>
      </c>
    </row>
    <row r="907" spans="1:13" x14ac:dyDescent="0.2">
      <c r="A907" s="9" t="s">
        <v>227</v>
      </c>
      <c r="B907" s="9" t="s">
        <v>22</v>
      </c>
      <c r="C907" s="12">
        <v>0.82</v>
      </c>
      <c r="D907" s="12">
        <v>1.1499999999999999</v>
      </c>
      <c r="E907" s="12">
        <v>1</v>
      </c>
      <c r="F907" s="12">
        <v>1</v>
      </c>
      <c r="G907" s="12">
        <v>0.9</v>
      </c>
      <c r="H907" s="9">
        <v>0</v>
      </c>
      <c r="I907" s="10" t="s">
        <v>172</v>
      </c>
      <c r="J907" s="12">
        <v>0.2</v>
      </c>
      <c r="K907" t="str">
        <f>VLOOKUP(A907,MasterTutor!A:D,4,FALSE)</f>
        <v>Distinguished</v>
      </c>
      <c r="L907" t="str">
        <f>VLOOKUP(A907,MasterTutor!A:D,3,FALSE)</f>
        <v>Adjunct</v>
      </c>
      <c r="M907" t="str">
        <f>VLOOKUP(A907,MasterTutor!A:D,2,FALSE)</f>
        <v>Kristin Haase-Alvey</v>
      </c>
    </row>
    <row r="908" spans="1:13" x14ac:dyDescent="0.2">
      <c r="A908" s="9" t="s">
        <v>228</v>
      </c>
      <c r="B908" s="9" t="s">
        <v>257</v>
      </c>
      <c r="C908" s="12">
        <v>0</v>
      </c>
      <c r="D908" s="12">
        <v>0.08</v>
      </c>
      <c r="E908" s="12">
        <v>0</v>
      </c>
      <c r="F908" s="12">
        <v>0</v>
      </c>
      <c r="G908" s="12">
        <v>0</v>
      </c>
      <c r="H908" s="9">
        <v>0</v>
      </c>
      <c r="I908" s="10"/>
      <c r="J908" s="12"/>
      <c r="K908" t="e">
        <f>VLOOKUP(A908,MasterTutor!A:D,4,FALSE)</f>
        <v>#N/A</v>
      </c>
      <c r="L908" t="e">
        <f>VLOOKUP(A908,MasterTutor!A:D,3,FALSE)</f>
        <v>#N/A</v>
      </c>
      <c r="M908" t="e">
        <f>VLOOKUP(A908,MasterTutor!A:D,2,FALSE)</f>
        <v>#N/A</v>
      </c>
    </row>
    <row r="909" spans="1:13" x14ac:dyDescent="0.2">
      <c r="A909" s="9" t="s">
        <v>229</v>
      </c>
      <c r="B909" s="9" t="s">
        <v>14</v>
      </c>
      <c r="C909" s="12">
        <v>1.2447999999999999</v>
      </c>
      <c r="D909" s="12">
        <v>1.1992</v>
      </c>
      <c r="E909" s="12">
        <v>0.90769230769230702</v>
      </c>
      <c r="F909" s="12">
        <v>0.25</v>
      </c>
      <c r="G909" s="12">
        <v>0.7</v>
      </c>
      <c r="H909" s="9">
        <v>5</v>
      </c>
      <c r="I909" s="10" t="s">
        <v>172</v>
      </c>
      <c r="J909" s="12">
        <v>0.2</v>
      </c>
      <c r="K909" t="e">
        <f>VLOOKUP(A909,MasterTutor!A:D,4,FALSE)</f>
        <v>#N/A</v>
      </c>
      <c r="L909" t="e">
        <f>VLOOKUP(A909,MasterTutor!A:D,3,FALSE)</f>
        <v>#N/A</v>
      </c>
      <c r="M909" t="e">
        <f>VLOOKUP(A909,MasterTutor!A:D,2,FALSE)</f>
        <v>#N/A</v>
      </c>
    </row>
    <row r="910" spans="1:13" x14ac:dyDescent="0.2">
      <c r="A910" s="9" t="s">
        <v>229</v>
      </c>
      <c r="B910" s="9" t="s">
        <v>17</v>
      </c>
      <c r="C910" s="12">
        <v>0.65</v>
      </c>
      <c r="D910" s="12">
        <v>1.31</v>
      </c>
      <c r="E910" s="12">
        <v>0.91</v>
      </c>
      <c r="F910" s="12">
        <v>0.67</v>
      </c>
      <c r="G910" s="12">
        <v>0.7</v>
      </c>
      <c r="H910" s="9">
        <v>3</v>
      </c>
      <c r="I910" s="10">
        <v>1</v>
      </c>
      <c r="J910" s="12">
        <f>I910</f>
        <v>1</v>
      </c>
      <c r="K910" t="e">
        <f>VLOOKUP(A910,MasterTutor!A:D,4,FALSE)</f>
        <v>#N/A</v>
      </c>
      <c r="L910" t="e">
        <f>VLOOKUP(A910,MasterTutor!A:D,3,FALSE)</f>
        <v>#N/A</v>
      </c>
      <c r="M910" t="e">
        <f>VLOOKUP(A910,MasterTutor!A:D,2,FALSE)</f>
        <v>#N/A</v>
      </c>
    </row>
    <row r="911" spans="1:13" x14ac:dyDescent="0.2">
      <c r="A911" s="9" t="s">
        <v>229</v>
      </c>
      <c r="B911" s="9" t="s">
        <v>18</v>
      </c>
      <c r="C911" s="12">
        <v>0.38</v>
      </c>
      <c r="D911" s="12">
        <v>0.9</v>
      </c>
      <c r="E911" s="12">
        <v>0.97</v>
      </c>
      <c r="F911" s="12">
        <v>1</v>
      </c>
      <c r="G911" s="12">
        <v>0.83</v>
      </c>
      <c r="H911" s="9" t="e">
        <v>#N/A</v>
      </c>
      <c r="I911" s="10">
        <v>1</v>
      </c>
      <c r="J911" s="12">
        <f>I911</f>
        <v>1</v>
      </c>
      <c r="K911" t="e">
        <f>VLOOKUP(A911,MasterTutor!A:D,4,FALSE)</f>
        <v>#N/A</v>
      </c>
      <c r="L911" t="e">
        <f>VLOOKUP(A911,MasterTutor!A:D,3,FALSE)</f>
        <v>#N/A</v>
      </c>
      <c r="M911" t="e">
        <f>VLOOKUP(A911,MasterTutor!A:D,2,FALSE)</f>
        <v>#N/A</v>
      </c>
    </row>
    <row r="912" spans="1:13" x14ac:dyDescent="0.2">
      <c r="A912" s="9" t="s">
        <v>229</v>
      </c>
      <c r="B912" s="9" t="s">
        <v>20</v>
      </c>
      <c r="C912" s="12">
        <v>0.67</v>
      </c>
      <c r="D912" s="12">
        <v>1.1499999999999999</v>
      </c>
      <c r="E912" s="12">
        <v>0.97</v>
      </c>
      <c r="F912" s="12">
        <v>1</v>
      </c>
      <c r="G912" s="12">
        <v>0.5</v>
      </c>
      <c r="H912" s="9">
        <v>6</v>
      </c>
      <c r="I912" s="10">
        <v>0</v>
      </c>
      <c r="J912" s="12">
        <f>I912</f>
        <v>0</v>
      </c>
      <c r="K912" t="e">
        <f>VLOOKUP(A912,MasterTutor!A:D,4,FALSE)</f>
        <v>#N/A</v>
      </c>
      <c r="L912" t="e">
        <f>VLOOKUP(A912,MasterTutor!A:D,3,FALSE)</f>
        <v>#N/A</v>
      </c>
      <c r="M912" t="e">
        <f>VLOOKUP(A912,MasterTutor!A:D,2,FALSE)</f>
        <v>#N/A</v>
      </c>
    </row>
    <row r="913" spans="1:13" x14ac:dyDescent="0.2">
      <c r="A913" s="9" t="s">
        <v>229</v>
      </c>
      <c r="B913" s="9" t="s">
        <v>21</v>
      </c>
      <c r="C913" s="12">
        <v>0.72</v>
      </c>
      <c r="D913" s="12">
        <v>1.22</v>
      </c>
      <c r="E913" s="12">
        <v>0.94</v>
      </c>
      <c r="F913" s="12">
        <v>1</v>
      </c>
      <c r="G913" s="12">
        <v>0</v>
      </c>
      <c r="H913" s="9">
        <v>1</v>
      </c>
      <c r="I913" s="11"/>
      <c r="J913" s="9"/>
      <c r="K913" t="e">
        <f>VLOOKUP(A913,MasterTutor!A:D,4,FALSE)</f>
        <v>#N/A</v>
      </c>
      <c r="L913" t="e">
        <f>VLOOKUP(A913,MasterTutor!A:D,3,FALSE)</f>
        <v>#N/A</v>
      </c>
      <c r="M913" t="e">
        <f>VLOOKUP(A913,MasterTutor!A:D,2,FALSE)</f>
        <v>#N/A</v>
      </c>
    </row>
    <row r="914" spans="1:13" x14ac:dyDescent="0.2">
      <c r="A914" s="9" t="s">
        <v>229</v>
      </c>
      <c r="B914" s="9" t="s">
        <v>22</v>
      </c>
      <c r="C914" s="12">
        <v>0.85</v>
      </c>
      <c r="D914" s="12">
        <v>1.5</v>
      </c>
      <c r="E914" s="12">
        <v>0.88</v>
      </c>
      <c r="F914" s="12">
        <v>1</v>
      </c>
      <c r="G914" s="12">
        <v>0.78</v>
      </c>
      <c r="H914" s="9">
        <v>5</v>
      </c>
      <c r="I914" s="10" t="s">
        <v>36</v>
      </c>
      <c r="J914" s="12">
        <v>0</v>
      </c>
      <c r="K914" t="e">
        <f>VLOOKUP(A914,MasterTutor!A:D,4,FALSE)</f>
        <v>#N/A</v>
      </c>
      <c r="L914" t="e">
        <f>VLOOKUP(A914,MasterTutor!A:D,3,FALSE)</f>
        <v>#N/A</v>
      </c>
      <c r="M914" t="e">
        <f>VLOOKUP(A914,MasterTutor!A:D,2,FALSE)</f>
        <v>#N/A</v>
      </c>
    </row>
    <row r="915" spans="1:13" x14ac:dyDescent="0.2">
      <c r="A915" s="9" t="s">
        <v>230</v>
      </c>
      <c r="B915" s="9" t="s">
        <v>14</v>
      </c>
      <c r="C915" s="12">
        <v>0.78129999999999999</v>
      </c>
      <c r="D915" s="12">
        <v>1.1522999999999901</v>
      </c>
      <c r="E915" s="12">
        <v>0.91836734693877498</v>
      </c>
      <c r="F915" s="12">
        <v>0.94285714285714195</v>
      </c>
      <c r="G915" s="12">
        <v>1</v>
      </c>
      <c r="H915" s="9">
        <v>4</v>
      </c>
      <c r="I915" s="10" t="s">
        <v>43</v>
      </c>
      <c r="J915" s="12">
        <v>0.17</v>
      </c>
      <c r="K915" t="e">
        <f>VLOOKUP(A915,MasterTutor!A:D,4,FALSE)</f>
        <v>#N/A</v>
      </c>
      <c r="L915" t="e">
        <f>VLOOKUP(A915,MasterTutor!A:D,3,FALSE)</f>
        <v>#N/A</v>
      </c>
      <c r="M915" t="e">
        <f>VLOOKUP(A915,MasterTutor!A:D,2,FALSE)</f>
        <v>#N/A</v>
      </c>
    </row>
    <row r="916" spans="1:13" x14ac:dyDescent="0.2">
      <c r="A916" s="9" t="s">
        <v>230</v>
      </c>
      <c r="B916" s="9" t="s">
        <v>14</v>
      </c>
      <c r="C916" s="12">
        <v>0.78129999999999999</v>
      </c>
      <c r="D916" s="12">
        <v>1.1522999999999901</v>
      </c>
      <c r="E916" s="12">
        <v>0.91836734693877498</v>
      </c>
      <c r="F916" s="12">
        <v>0.94285714285714195</v>
      </c>
      <c r="G916" s="12">
        <v>1</v>
      </c>
      <c r="H916" s="9">
        <v>4</v>
      </c>
      <c r="I916" s="10" t="s">
        <v>43</v>
      </c>
      <c r="J916" s="12">
        <f>_xlfn.TEXTBEFORE(I916, "/")/_xlfn.TEXTAFTER(I916,"/")</f>
        <v>0.16666666666666666</v>
      </c>
      <c r="K916" t="e">
        <f>VLOOKUP(A916,MasterTutor!A:D,4,FALSE)</f>
        <v>#N/A</v>
      </c>
      <c r="L916" t="e">
        <f>VLOOKUP(A916,MasterTutor!A:D,3,FALSE)</f>
        <v>#N/A</v>
      </c>
      <c r="M916" t="e">
        <f>VLOOKUP(A916,MasterTutor!A:D,2,FALSE)</f>
        <v>#N/A</v>
      </c>
    </row>
    <row r="917" spans="1:13" x14ac:dyDescent="0.2">
      <c r="A917" s="9" t="s">
        <v>230</v>
      </c>
      <c r="B917" s="9" t="s">
        <v>16</v>
      </c>
      <c r="C917" s="12">
        <v>0.95</v>
      </c>
      <c r="D917" s="12">
        <v>1.18</v>
      </c>
      <c r="E917" s="12">
        <v>0.79</v>
      </c>
      <c r="F917" s="12">
        <v>0.92</v>
      </c>
      <c r="G917" s="12">
        <v>0</v>
      </c>
      <c r="H917" s="9">
        <v>5</v>
      </c>
      <c r="I917" s="13" t="s">
        <v>189</v>
      </c>
      <c r="J917" s="12">
        <v>0</v>
      </c>
      <c r="K917" t="e">
        <f>VLOOKUP(A917,MasterTutor!A:D,4,FALSE)</f>
        <v>#N/A</v>
      </c>
      <c r="L917" t="e">
        <f>VLOOKUP(A917,MasterTutor!A:D,3,FALSE)</f>
        <v>#N/A</v>
      </c>
      <c r="M917" t="e">
        <f>VLOOKUP(A917,MasterTutor!A:D,2,FALSE)</f>
        <v>#N/A</v>
      </c>
    </row>
    <row r="918" spans="1:13" x14ac:dyDescent="0.2">
      <c r="A918" s="9" t="s">
        <v>230</v>
      </c>
      <c r="B918" s="9" t="s">
        <v>257</v>
      </c>
      <c r="C918" s="12">
        <v>0.77</v>
      </c>
      <c r="D918" s="12">
        <v>1.1299999999999999</v>
      </c>
      <c r="E918" s="12">
        <v>0.83</v>
      </c>
      <c r="F918" s="12">
        <v>0.68</v>
      </c>
      <c r="G918" s="12">
        <v>0</v>
      </c>
      <c r="H918" s="9">
        <v>4</v>
      </c>
      <c r="I918" s="10">
        <v>1</v>
      </c>
      <c r="J918" s="12">
        <v>1</v>
      </c>
      <c r="K918" t="e">
        <f>VLOOKUP(A918,MasterTutor!A:D,4,FALSE)</f>
        <v>#N/A</v>
      </c>
      <c r="L918" t="e">
        <f>VLOOKUP(A918,MasterTutor!A:D,3,FALSE)</f>
        <v>#N/A</v>
      </c>
      <c r="M918" t="e">
        <f>VLOOKUP(A918,MasterTutor!A:D,2,FALSE)</f>
        <v>#N/A</v>
      </c>
    </row>
    <row r="919" spans="1:13" x14ac:dyDescent="0.2">
      <c r="A919" s="9" t="s">
        <v>230</v>
      </c>
      <c r="B919" s="9" t="s">
        <v>17</v>
      </c>
      <c r="C919" s="12">
        <v>0.51</v>
      </c>
      <c r="D919" s="12">
        <v>1.1299999999999999</v>
      </c>
      <c r="E919" s="12">
        <v>0.85</v>
      </c>
      <c r="F919" s="12">
        <v>0.77</v>
      </c>
      <c r="G919" s="12">
        <v>0.5</v>
      </c>
      <c r="H919" s="9">
        <v>3</v>
      </c>
      <c r="I919" s="10">
        <v>0</v>
      </c>
      <c r="J919" s="12">
        <f>I919</f>
        <v>0</v>
      </c>
      <c r="K919" t="e">
        <f>VLOOKUP(A919,MasterTutor!A:D,4,FALSE)</f>
        <v>#N/A</v>
      </c>
      <c r="L919" t="e">
        <f>VLOOKUP(A919,MasterTutor!A:D,3,FALSE)</f>
        <v>#N/A</v>
      </c>
      <c r="M919" t="e">
        <f>VLOOKUP(A919,MasterTutor!A:D,2,FALSE)</f>
        <v>#N/A</v>
      </c>
    </row>
    <row r="920" spans="1:13" x14ac:dyDescent="0.2">
      <c r="A920" s="9" t="s">
        <v>230</v>
      </c>
      <c r="B920" s="9" t="s">
        <v>18</v>
      </c>
      <c r="C920" s="12">
        <v>0.43</v>
      </c>
      <c r="D920" s="12">
        <v>1.04</v>
      </c>
      <c r="E920" s="12">
        <v>0.84</v>
      </c>
      <c r="F920" s="12">
        <v>1</v>
      </c>
      <c r="G920" s="12">
        <v>0.4</v>
      </c>
      <c r="H920" s="9">
        <v>3</v>
      </c>
      <c r="J920" s="9"/>
      <c r="K920" t="e">
        <f>VLOOKUP(A920,MasterTutor!A:D,4,FALSE)</f>
        <v>#N/A</v>
      </c>
      <c r="L920" t="e">
        <f>VLOOKUP(A920,MasterTutor!A:D,3,FALSE)</f>
        <v>#N/A</v>
      </c>
      <c r="M920" t="e">
        <f>VLOOKUP(A920,MasterTutor!A:D,2,FALSE)</f>
        <v>#N/A</v>
      </c>
    </row>
    <row r="921" spans="1:13" x14ac:dyDescent="0.2">
      <c r="A921" s="9" t="s">
        <v>230</v>
      </c>
      <c r="B921" s="9" t="s">
        <v>20</v>
      </c>
      <c r="C921" s="12">
        <v>0.42</v>
      </c>
      <c r="D921" s="12">
        <v>1.1100000000000001</v>
      </c>
      <c r="E921" s="12">
        <v>1</v>
      </c>
      <c r="F921" s="12">
        <v>0.94</v>
      </c>
      <c r="G921" s="12">
        <v>0.5</v>
      </c>
      <c r="H921" s="9">
        <v>1</v>
      </c>
      <c r="J921" s="9"/>
      <c r="K921" t="e">
        <f>VLOOKUP(A921,MasterTutor!A:D,4,FALSE)</f>
        <v>#N/A</v>
      </c>
      <c r="L921" t="e">
        <f>VLOOKUP(A921,MasterTutor!A:D,3,FALSE)</f>
        <v>#N/A</v>
      </c>
      <c r="M921" t="e">
        <f>VLOOKUP(A921,MasterTutor!A:D,2,FALSE)</f>
        <v>#N/A</v>
      </c>
    </row>
    <row r="922" spans="1:13" x14ac:dyDescent="0.2">
      <c r="A922" s="9" t="s">
        <v>230</v>
      </c>
      <c r="B922" s="9" t="s">
        <v>21</v>
      </c>
      <c r="C922" s="12">
        <v>0.27</v>
      </c>
      <c r="D922" s="12">
        <v>0.86</v>
      </c>
      <c r="E922" s="12">
        <v>1</v>
      </c>
      <c r="F922" s="12">
        <v>0.69</v>
      </c>
      <c r="G922" s="12">
        <v>0.6</v>
      </c>
      <c r="H922" s="9">
        <v>4</v>
      </c>
      <c r="I922" s="11"/>
      <c r="J922" s="9"/>
      <c r="K922" t="e">
        <f>VLOOKUP(A922,MasterTutor!A:D,4,FALSE)</f>
        <v>#N/A</v>
      </c>
      <c r="L922" t="e">
        <f>VLOOKUP(A922,MasterTutor!A:D,3,FALSE)</f>
        <v>#N/A</v>
      </c>
      <c r="M922" t="e">
        <f>VLOOKUP(A922,MasterTutor!A:D,2,FALSE)</f>
        <v>#N/A</v>
      </c>
    </row>
    <row r="923" spans="1:13" x14ac:dyDescent="0.2">
      <c r="A923" s="9" t="s">
        <v>230</v>
      </c>
      <c r="B923" s="9" t="s">
        <v>22</v>
      </c>
      <c r="C923" s="12">
        <v>0.33</v>
      </c>
      <c r="D923" s="12">
        <v>0.8</v>
      </c>
      <c r="E923" s="12">
        <v>1</v>
      </c>
      <c r="F923" s="12">
        <v>0.64</v>
      </c>
      <c r="G923" s="12">
        <v>1</v>
      </c>
      <c r="H923" s="9">
        <v>1</v>
      </c>
      <c r="I923" s="10" t="s">
        <v>64</v>
      </c>
      <c r="J923" s="12">
        <v>0.25</v>
      </c>
      <c r="K923" t="e">
        <f>VLOOKUP(A923,MasterTutor!A:D,4,FALSE)</f>
        <v>#N/A</v>
      </c>
      <c r="L923" t="e">
        <f>VLOOKUP(A923,MasterTutor!A:D,3,FALSE)</f>
        <v>#N/A</v>
      </c>
      <c r="M923" t="e">
        <f>VLOOKUP(A923,MasterTutor!A:D,2,FALSE)</f>
        <v>#N/A</v>
      </c>
    </row>
    <row r="924" spans="1:13" x14ac:dyDescent="0.2">
      <c r="A924" s="9" t="s">
        <v>231</v>
      </c>
      <c r="B924" s="9" t="s">
        <v>14</v>
      </c>
      <c r="C924" s="12">
        <v>0.91669999999999996</v>
      </c>
      <c r="D924" s="12">
        <v>1.0229999999999999</v>
      </c>
      <c r="E924" s="12">
        <v>1</v>
      </c>
      <c r="F924" s="12">
        <v>1</v>
      </c>
      <c r="G924" s="12">
        <v>0</v>
      </c>
      <c r="H924" s="9">
        <v>9</v>
      </c>
      <c r="I924" s="10" t="s">
        <v>139</v>
      </c>
      <c r="J924" s="12">
        <v>0.38</v>
      </c>
      <c r="K924" t="str">
        <f>VLOOKUP(A924,MasterTutor!A:D,4,FALSE)</f>
        <v>Advanced</v>
      </c>
      <c r="L924" t="str">
        <f>VLOOKUP(A924,MasterTutor!A:D,3,FALSE)</f>
        <v xml:space="preserve">Adjunct </v>
      </c>
      <c r="M924" t="str">
        <f>VLOOKUP(A924,MasterTutor!A:D,2,FALSE)</f>
        <v>Ian Plamondon</v>
      </c>
    </row>
    <row r="925" spans="1:13" x14ac:dyDescent="0.2">
      <c r="A925" s="9" t="s">
        <v>231</v>
      </c>
      <c r="B925" s="9" t="s">
        <v>14</v>
      </c>
      <c r="C925" s="12">
        <v>0.91669999999999996</v>
      </c>
      <c r="D925" s="12">
        <v>1.0229999999999999</v>
      </c>
      <c r="E925" s="12">
        <v>1</v>
      </c>
      <c r="F925" s="12">
        <v>1</v>
      </c>
      <c r="G925" s="12">
        <v>0</v>
      </c>
      <c r="H925" s="9">
        <v>9</v>
      </c>
      <c r="I925" s="10" t="s">
        <v>139</v>
      </c>
      <c r="J925" s="1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9" t="s">
        <v>231</v>
      </c>
      <c r="B926" s="9" t="s">
        <v>16</v>
      </c>
      <c r="C926" s="12">
        <v>0.93</v>
      </c>
      <c r="D926" s="12">
        <v>0.98</v>
      </c>
      <c r="E926" s="12">
        <v>0.98</v>
      </c>
      <c r="F926" s="12">
        <v>0.99</v>
      </c>
      <c r="G926" s="12">
        <v>0.67</v>
      </c>
      <c r="H926" s="9">
        <v>11</v>
      </c>
      <c r="I926" s="13" t="s">
        <v>148</v>
      </c>
      <c r="J926" s="12">
        <v>0</v>
      </c>
      <c r="K926" t="str">
        <f>VLOOKUP(A926,MasterTutor!A:D,4,FALSE)</f>
        <v>Advanced</v>
      </c>
      <c r="L926" t="str">
        <f>VLOOKUP(A926,MasterTutor!A:D,3,FALSE)</f>
        <v xml:space="preserve">Adjunct </v>
      </c>
      <c r="M926" t="str">
        <f>VLOOKUP(A926,MasterTutor!A:D,2,FALSE)</f>
        <v>Ian Plamondon</v>
      </c>
    </row>
    <row r="927" spans="1:13" x14ac:dyDescent="0.2">
      <c r="A927" s="9" t="s">
        <v>231</v>
      </c>
      <c r="B927" s="9" t="s">
        <v>257</v>
      </c>
      <c r="C927" s="12">
        <v>0.78</v>
      </c>
      <c r="D927" s="12">
        <v>0.97</v>
      </c>
      <c r="E927" s="12">
        <v>0.99</v>
      </c>
      <c r="F927" s="12">
        <v>0.98</v>
      </c>
      <c r="G927" s="12">
        <v>1</v>
      </c>
      <c r="H927" s="9">
        <v>6</v>
      </c>
      <c r="I927" s="10"/>
      <c r="J927" s="12"/>
      <c r="K927" t="str">
        <f>VLOOKUP(A927,MasterTutor!A:D,4,FALSE)</f>
        <v>Advanced</v>
      </c>
      <c r="L927" t="str">
        <f>VLOOKUP(A927,MasterTutor!A:D,3,FALSE)</f>
        <v xml:space="preserve">Adjunct </v>
      </c>
      <c r="M927" t="str">
        <f>VLOOKUP(A927,MasterTutor!A:D,2,FALSE)</f>
        <v>Ian Plamondon</v>
      </c>
    </row>
    <row r="928" spans="1:13" x14ac:dyDescent="0.2">
      <c r="A928" s="9" t="s">
        <v>231</v>
      </c>
      <c r="B928" s="9" t="s">
        <v>29</v>
      </c>
      <c r="C928" s="12">
        <v>0.96250000000000002</v>
      </c>
      <c r="D928" s="12">
        <v>1.3264</v>
      </c>
      <c r="E928" s="12">
        <v>1</v>
      </c>
      <c r="F928" s="12">
        <v>1</v>
      </c>
      <c r="G928" s="12">
        <v>0.84615384599999999</v>
      </c>
      <c r="H928" s="9">
        <v>3</v>
      </c>
      <c r="I928" s="10" t="s">
        <v>189</v>
      </c>
      <c r="J928" s="12">
        <v>0</v>
      </c>
      <c r="K928" t="str">
        <f>VLOOKUP(A928,MasterTutor!A:D,4,FALSE)</f>
        <v>Advanced</v>
      </c>
      <c r="L928" t="str">
        <f>VLOOKUP(A928,MasterTutor!A:D,3,FALSE)</f>
        <v xml:space="preserve">Adjunct </v>
      </c>
      <c r="M928" t="str">
        <f>VLOOKUP(A928,MasterTutor!A:D,2,FALSE)</f>
        <v>Ian Plamondon</v>
      </c>
    </row>
    <row r="929" spans="1:13" x14ac:dyDescent="0.2">
      <c r="A929" s="9" t="s">
        <v>231</v>
      </c>
      <c r="B929" s="9" t="s">
        <v>17</v>
      </c>
      <c r="C929" s="12">
        <v>0.42</v>
      </c>
      <c r="D929" s="12">
        <v>1.19</v>
      </c>
      <c r="E929" s="12">
        <v>1</v>
      </c>
      <c r="F929" s="12">
        <v>0.75</v>
      </c>
      <c r="G929" s="12">
        <v>0.88</v>
      </c>
      <c r="H929" s="9">
        <v>1</v>
      </c>
      <c r="I929" s="10" t="s">
        <v>90</v>
      </c>
      <c r="J929" s="12">
        <v>0.6</v>
      </c>
      <c r="K929" t="str">
        <f>VLOOKUP(A929,MasterTutor!A:D,4,FALSE)</f>
        <v>Advanced</v>
      </c>
      <c r="L929" t="str">
        <f>VLOOKUP(A929,MasterTutor!A:D,3,FALSE)</f>
        <v xml:space="preserve">Adjunct </v>
      </c>
      <c r="M929" t="str">
        <f>VLOOKUP(A929,MasterTutor!A:D,2,FALSE)</f>
        <v>Ian Plamondon</v>
      </c>
    </row>
    <row r="930" spans="1:13" x14ac:dyDescent="0.2">
      <c r="A930" s="9" t="s">
        <v>231</v>
      </c>
      <c r="B930" s="9" t="s">
        <v>18</v>
      </c>
      <c r="C930" s="12">
        <v>0.45</v>
      </c>
      <c r="D930" s="12">
        <v>1.08</v>
      </c>
      <c r="E930" s="12">
        <v>1</v>
      </c>
      <c r="F930" s="12">
        <v>1</v>
      </c>
      <c r="G930" s="12">
        <v>0.71</v>
      </c>
      <c r="H930" s="9">
        <v>2</v>
      </c>
      <c r="I930" s="10" t="s">
        <v>179</v>
      </c>
      <c r="J930" s="12">
        <v>0.25</v>
      </c>
      <c r="K930" t="str">
        <f>VLOOKUP(A930,MasterTutor!A:D,4,FALSE)</f>
        <v>Advanced</v>
      </c>
      <c r="L930" t="str">
        <f>VLOOKUP(A930,MasterTutor!A:D,3,FALSE)</f>
        <v xml:space="preserve">Adjunct </v>
      </c>
      <c r="M930" t="str">
        <f>VLOOKUP(A930,MasterTutor!A:D,2,FALSE)</f>
        <v>Ian Plamondon</v>
      </c>
    </row>
    <row r="931" spans="1:13" x14ac:dyDescent="0.2">
      <c r="A931" s="9" t="s">
        <v>231</v>
      </c>
      <c r="B931" s="9" t="s">
        <v>20</v>
      </c>
      <c r="C931" s="12">
        <v>0.79</v>
      </c>
      <c r="D931" s="12">
        <v>1.02</v>
      </c>
      <c r="E931" s="12">
        <v>0.97</v>
      </c>
      <c r="F931" s="12">
        <v>0.84</v>
      </c>
      <c r="G931" s="12">
        <v>0.45</v>
      </c>
      <c r="H931" s="9">
        <v>4</v>
      </c>
      <c r="I931" s="10">
        <v>0</v>
      </c>
      <c r="J931" s="12">
        <f>I931</f>
        <v>0</v>
      </c>
      <c r="K931" t="str">
        <f>VLOOKUP(A931,MasterTutor!A:D,4,FALSE)</f>
        <v>Advanced</v>
      </c>
      <c r="L931" t="str">
        <f>VLOOKUP(A931,MasterTutor!A:D,3,FALSE)</f>
        <v xml:space="preserve">Adjunct </v>
      </c>
      <c r="M931" t="str">
        <f>VLOOKUP(A931,MasterTutor!A:D,2,FALSE)</f>
        <v>Ian Plamondon</v>
      </c>
    </row>
    <row r="932" spans="1:13" x14ac:dyDescent="0.2">
      <c r="A932" s="9" t="s">
        <v>231</v>
      </c>
      <c r="B932" s="9" t="s">
        <v>21</v>
      </c>
      <c r="C932" s="12">
        <v>0.5</v>
      </c>
      <c r="D932" s="12">
        <v>0.92</v>
      </c>
      <c r="E932" s="12">
        <v>0.95</v>
      </c>
      <c r="F932" s="12">
        <v>0.71</v>
      </c>
      <c r="G932" s="12">
        <v>0</v>
      </c>
      <c r="H932" s="9">
        <v>5</v>
      </c>
      <c r="I932" s="10" t="s">
        <v>45</v>
      </c>
      <c r="J932" s="12">
        <v>0</v>
      </c>
      <c r="K932" t="str">
        <f>VLOOKUP(A932,MasterTutor!A:D,4,FALSE)</f>
        <v>Advanced</v>
      </c>
      <c r="L932" t="str">
        <f>VLOOKUP(A932,MasterTutor!A:D,3,FALSE)</f>
        <v xml:space="preserve">Adjunct </v>
      </c>
      <c r="M932" t="str">
        <f>VLOOKUP(A932,MasterTutor!A:D,2,FALSE)</f>
        <v>Ian Plamondon</v>
      </c>
    </row>
    <row r="933" spans="1:13" x14ac:dyDescent="0.2">
      <c r="A933" s="9" t="s">
        <v>231</v>
      </c>
      <c r="B933" s="9" t="s">
        <v>22</v>
      </c>
      <c r="C933" s="12">
        <v>0.72</v>
      </c>
      <c r="D933" s="12">
        <v>1.07</v>
      </c>
      <c r="E933" s="12">
        <v>0.86</v>
      </c>
      <c r="F933" s="12">
        <v>0.93</v>
      </c>
      <c r="G933" s="12">
        <v>0</v>
      </c>
      <c r="H933" s="9">
        <v>13</v>
      </c>
      <c r="I933" s="10" t="s">
        <v>232</v>
      </c>
      <c r="J933" s="12">
        <v>0.14000000000000001</v>
      </c>
      <c r="K933" t="str">
        <f>VLOOKUP(A933,MasterTutor!A:D,4,FALSE)</f>
        <v>Advanced</v>
      </c>
      <c r="L933" t="str">
        <f>VLOOKUP(A933,MasterTutor!A:D,3,FALSE)</f>
        <v xml:space="preserve">Adjunct </v>
      </c>
      <c r="M933" t="str">
        <f>VLOOKUP(A933,MasterTutor!A:D,2,FALSE)</f>
        <v>Ian Plamondon</v>
      </c>
    </row>
    <row r="934" spans="1:13" x14ac:dyDescent="0.2">
      <c r="A934" s="9" t="s">
        <v>233</v>
      </c>
      <c r="B934" s="9" t="s">
        <v>14</v>
      </c>
      <c r="C934" s="12">
        <v>0.98329999999999995</v>
      </c>
      <c r="D934" s="12">
        <v>1.0690999999999999</v>
      </c>
      <c r="E934" s="12">
        <v>1</v>
      </c>
      <c r="F934" s="12">
        <v>0.97530864197530798</v>
      </c>
      <c r="G934" s="12">
        <v>0.64285714285714202</v>
      </c>
      <c r="H934" s="9">
        <v>8</v>
      </c>
      <c r="I934" s="10" t="s">
        <v>187</v>
      </c>
      <c r="J934" s="12">
        <v>0</v>
      </c>
      <c r="K934" t="str">
        <f>VLOOKUP(A934,MasterTutor!A:D,4,FALSE)</f>
        <v>Advanced</v>
      </c>
      <c r="L934" t="str">
        <f>VLOOKUP(A934,MasterTutor!A:D,3,FALSE)</f>
        <v>Professional</v>
      </c>
      <c r="M934" t="str">
        <f>VLOOKUP(A934,MasterTutor!A:D,2,FALSE)</f>
        <v>Geoff St. Marie</v>
      </c>
    </row>
    <row r="935" spans="1:13" x14ac:dyDescent="0.2">
      <c r="A935" s="9" t="s">
        <v>233</v>
      </c>
      <c r="B935" s="9" t="s">
        <v>16</v>
      </c>
      <c r="C935" s="12">
        <v>0.75</v>
      </c>
      <c r="D935" s="12">
        <v>1.08</v>
      </c>
      <c r="E935" s="12">
        <v>1</v>
      </c>
      <c r="F935" s="12">
        <v>0.96</v>
      </c>
      <c r="G935" s="12">
        <v>0.85</v>
      </c>
      <c r="H935" s="9">
        <v>7</v>
      </c>
      <c r="I935" s="13">
        <v>45724</v>
      </c>
      <c r="J935" s="14">
        <v>0.38</v>
      </c>
      <c r="K935" t="str">
        <f>VLOOKUP(A935,MasterTutor!A:D,4,FALSE)</f>
        <v>Advanced</v>
      </c>
      <c r="L935" t="str">
        <f>VLOOKUP(A935,MasterTutor!A:D,3,FALSE)</f>
        <v>Professional</v>
      </c>
      <c r="M935" t="str">
        <f>VLOOKUP(A935,MasterTutor!A:D,2,FALSE)</f>
        <v>Geoff St. Marie</v>
      </c>
    </row>
    <row r="936" spans="1:13" x14ac:dyDescent="0.2">
      <c r="A936" s="9" t="s">
        <v>233</v>
      </c>
      <c r="B936" s="9" t="s">
        <v>257</v>
      </c>
      <c r="C936" s="12">
        <v>0.48</v>
      </c>
      <c r="D936" s="12">
        <v>0.7</v>
      </c>
      <c r="E936" s="12">
        <v>1</v>
      </c>
      <c r="F936" s="12">
        <v>0.98</v>
      </c>
      <c r="G936" s="12">
        <v>1</v>
      </c>
      <c r="H936" s="9">
        <v>6</v>
      </c>
      <c r="I936" s="10">
        <v>0.5</v>
      </c>
      <c r="J936" s="12">
        <v>0.5</v>
      </c>
      <c r="K936" t="str">
        <f>VLOOKUP(A936,MasterTutor!A:D,4,FALSE)</f>
        <v>Advanced</v>
      </c>
      <c r="L936" t="str">
        <f>VLOOKUP(A936,MasterTutor!A:D,3,FALSE)</f>
        <v>Professional</v>
      </c>
      <c r="M936" t="str">
        <f>VLOOKUP(A936,MasterTutor!A:D,2,FALSE)</f>
        <v>Geoff St. Marie</v>
      </c>
    </row>
    <row r="937" spans="1:13" x14ac:dyDescent="0.2">
      <c r="A937" s="9" t="s">
        <v>233</v>
      </c>
      <c r="B937" s="9" t="s">
        <v>29</v>
      </c>
      <c r="C937" s="12">
        <v>0.1875</v>
      </c>
      <c r="D937" s="12">
        <v>0.85860000000000003</v>
      </c>
      <c r="E937" s="12">
        <v>1</v>
      </c>
      <c r="F937" s="12">
        <v>1</v>
      </c>
      <c r="G937" s="12">
        <v>1</v>
      </c>
      <c r="H937" s="9">
        <v>3</v>
      </c>
      <c r="I937" s="10" t="s">
        <v>32</v>
      </c>
      <c r="J937" s="12">
        <v>0</v>
      </c>
      <c r="K937" t="str">
        <f>VLOOKUP(A937,MasterTutor!A:D,4,FALSE)</f>
        <v>Advanced</v>
      </c>
      <c r="L937" t="str">
        <f>VLOOKUP(A937,MasterTutor!A:D,3,FALSE)</f>
        <v>Professional</v>
      </c>
      <c r="M937" t="str">
        <f>VLOOKUP(A937,MasterTutor!A:D,2,FALSE)</f>
        <v>Geoff St. Marie</v>
      </c>
    </row>
    <row r="938" spans="1:13" x14ac:dyDescent="0.2">
      <c r="A938" s="9" t="s">
        <v>233</v>
      </c>
      <c r="B938" s="9" t="s">
        <v>22</v>
      </c>
      <c r="C938" s="12">
        <v>0.68</v>
      </c>
      <c r="D938" s="12">
        <v>1.03</v>
      </c>
      <c r="E938" s="12">
        <v>1</v>
      </c>
      <c r="F938" s="12">
        <v>0.96</v>
      </c>
      <c r="G938" s="12">
        <v>1</v>
      </c>
      <c r="H938" s="9">
        <v>2</v>
      </c>
      <c r="I938" s="10" t="s">
        <v>142</v>
      </c>
      <c r="J938" s="12">
        <v>0.18</v>
      </c>
      <c r="K938" t="str">
        <f>VLOOKUP(A938,MasterTutor!A:D,4,FALSE)</f>
        <v>Advanced</v>
      </c>
      <c r="L938" t="str">
        <f>VLOOKUP(A938,MasterTutor!A:D,3,FALSE)</f>
        <v>Professional</v>
      </c>
      <c r="M938" t="str">
        <f>VLOOKUP(A938,MasterTutor!A:D,2,FALSE)</f>
        <v>Geoff St. Marie</v>
      </c>
    </row>
    <row r="939" spans="1:13" x14ac:dyDescent="0.2">
      <c r="A939" s="9" t="s">
        <v>234</v>
      </c>
      <c r="B939" s="9" t="s">
        <v>14</v>
      </c>
      <c r="C939" s="12">
        <v>0.78749999999999998</v>
      </c>
      <c r="D939" s="12">
        <v>1.3321999999999901</v>
      </c>
      <c r="E939" s="12">
        <v>1</v>
      </c>
      <c r="F939" s="12">
        <v>1</v>
      </c>
      <c r="G939" s="12">
        <v>0.94117647058823495</v>
      </c>
      <c r="H939" s="9">
        <v>1</v>
      </c>
      <c r="I939" s="10" t="s">
        <v>27</v>
      </c>
      <c r="J939" s="12">
        <v>0.33</v>
      </c>
      <c r="K939" t="str">
        <f>VLOOKUP(A939,MasterTutor!A:D,4,FALSE)</f>
        <v>Distinguished</v>
      </c>
      <c r="L939" t="str">
        <f>VLOOKUP(A939,MasterTutor!A:D,3,FALSE)</f>
        <v>Professional</v>
      </c>
      <c r="M939" t="str">
        <f>VLOOKUP(A939,MasterTutor!A:D,2,FALSE)</f>
        <v>Ian Plamondon</v>
      </c>
    </row>
    <row r="940" spans="1:13" x14ac:dyDescent="0.2">
      <c r="A940" s="9" t="s">
        <v>234</v>
      </c>
      <c r="B940" s="9" t="s">
        <v>14</v>
      </c>
      <c r="C940" s="12">
        <v>0.78749999999999998</v>
      </c>
      <c r="D940" s="12">
        <v>1.3321999999999901</v>
      </c>
      <c r="E940" s="12">
        <v>1</v>
      </c>
      <c r="F940" s="12">
        <v>1</v>
      </c>
      <c r="G940" s="12">
        <v>0.94117647058823495</v>
      </c>
      <c r="H940" s="9">
        <v>1</v>
      </c>
      <c r="I940" s="10" t="s">
        <v>27</v>
      </c>
      <c r="J940" s="1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9" t="s">
        <v>234</v>
      </c>
      <c r="B941" s="9" t="s">
        <v>16</v>
      </c>
      <c r="C941" s="12">
        <v>0.65</v>
      </c>
      <c r="D941" s="12">
        <v>1.32</v>
      </c>
      <c r="E941" s="12">
        <v>1</v>
      </c>
      <c r="F941" s="12">
        <v>0.7</v>
      </c>
      <c r="G941" s="12">
        <v>1</v>
      </c>
      <c r="H941" s="9">
        <v>1</v>
      </c>
      <c r="I941" s="13">
        <v>45658</v>
      </c>
      <c r="J941" s="12">
        <v>1</v>
      </c>
      <c r="K941" t="str">
        <f>VLOOKUP(A941,MasterTutor!A:D,4,FALSE)</f>
        <v>Distinguished</v>
      </c>
      <c r="L941" t="str">
        <f>VLOOKUP(A941,MasterTutor!A:D,3,FALSE)</f>
        <v>Professional</v>
      </c>
      <c r="M941" t="str">
        <f>VLOOKUP(A941,MasterTutor!A:D,2,FALSE)</f>
        <v>Ian Plamondon</v>
      </c>
    </row>
    <row r="942" spans="1:13" x14ac:dyDescent="0.2">
      <c r="A942" s="9" t="s">
        <v>234</v>
      </c>
      <c r="B942" s="9" t="s">
        <v>257</v>
      </c>
      <c r="C942" s="12">
        <v>0.54</v>
      </c>
      <c r="D942" s="12">
        <v>1.18</v>
      </c>
      <c r="E942" s="12">
        <v>1</v>
      </c>
      <c r="F942" s="12">
        <v>0.93</v>
      </c>
      <c r="G942" s="12">
        <v>0.82</v>
      </c>
      <c r="H942" s="9">
        <v>2</v>
      </c>
      <c r="I942" s="10">
        <v>0.4</v>
      </c>
      <c r="J942" s="12">
        <v>0.4</v>
      </c>
      <c r="K942" t="str">
        <f>VLOOKUP(A942,MasterTutor!A:D,4,FALSE)</f>
        <v>Distinguished</v>
      </c>
      <c r="L942" t="str">
        <f>VLOOKUP(A942,MasterTutor!A:D,3,FALSE)</f>
        <v>Professional</v>
      </c>
      <c r="M942" t="str">
        <f>VLOOKUP(A942,MasterTutor!A:D,2,FALSE)</f>
        <v>Ian Plamondon</v>
      </c>
    </row>
    <row r="943" spans="1:13" x14ac:dyDescent="0.2">
      <c r="A943" s="9" t="s">
        <v>234</v>
      </c>
      <c r="B943" s="9" t="s">
        <v>29</v>
      </c>
      <c r="C943" s="12">
        <v>0.45419999999999999</v>
      </c>
      <c r="D943" s="12">
        <v>1.2878000000000001</v>
      </c>
      <c r="E943" s="12">
        <v>1</v>
      </c>
      <c r="F943" s="12">
        <v>1</v>
      </c>
      <c r="G943" s="12">
        <v>0.875</v>
      </c>
      <c r="H943" s="9">
        <v>1</v>
      </c>
      <c r="I943" s="10">
        <v>1</v>
      </c>
      <c r="J943" s="12">
        <f>I943</f>
        <v>1</v>
      </c>
      <c r="K943" t="str">
        <f>VLOOKUP(A943,MasterTutor!A:D,4,FALSE)</f>
        <v>Distinguished</v>
      </c>
      <c r="L943" t="str">
        <f>VLOOKUP(A943,MasterTutor!A:D,3,FALSE)</f>
        <v>Professional</v>
      </c>
      <c r="M943" t="str">
        <f>VLOOKUP(A943,MasterTutor!A:D,2,FALSE)</f>
        <v>Ian Plamondon</v>
      </c>
    </row>
    <row r="944" spans="1:13" x14ac:dyDescent="0.2">
      <c r="A944" s="9" t="s">
        <v>234</v>
      </c>
      <c r="B944" s="9" t="s">
        <v>17</v>
      </c>
      <c r="C944" s="12">
        <v>0.9</v>
      </c>
      <c r="D944" s="12">
        <v>1.24</v>
      </c>
      <c r="E944" s="12">
        <v>1</v>
      </c>
      <c r="F944" s="12">
        <v>1</v>
      </c>
      <c r="G944" s="12">
        <v>0.89</v>
      </c>
      <c r="H944" s="9">
        <v>3</v>
      </c>
      <c r="I944" s="10" t="s">
        <v>19</v>
      </c>
      <c r="J944" s="12">
        <v>0.67</v>
      </c>
      <c r="K944" t="str">
        <f>VLOOKUP(A944,MasterTutor!A:D,4,FALSE)</f>
        <v>Distinguished</v>
      </c>
      <c r="L944" t="str">
        <f>VLOOKUP(A944,MasterTutor!A:D,3,FALSE)</f>
        <v>Professional</v>
      </c>
      <c r="M944" t="str">
        <f>VLOOKUP(A944,MasterTutor!A:D,2,FALSE)</f>
        <v>Ian Plamondon</v>
      </c>
    </row>
    <row r="945" spans="1:13" x14ac:dyDescent="0.2">
      <c r="A945" s="9" t="s">
        <v>234</v>
      </c>
      <c r="B945" s="9" t="s">
        <v>18</v>
      </c>
      <c r="C945" s="12">
        <v>0.47</v>
      </c>
      <c r="D945" s="12">
        <v>1.1100000000000001</v>
      </c>
      <c r="E945" s="12">
        <v>1</v>
      </c>
      <c r="F945" s="12">
        <v>1</v>
      </c>
      <c r="G945" s="12">
        <v>0.92</v>
      </c>
      <c r="H945" s="9" t="e">
        <v>#N/A</v>
      </c>
      <c r="I945" s="10">
        <v>1</v>
      </c>
      <c r="J945" s="12">
        <f>I945</f>
        <v>1</v>
      </c>
      <c r="K945" t="str">
        <f>VLOOKUP(A945,MasterTutor!A:D,4,FALSE)</f>
        <v>Distinguished</v>
      </c>
      <c r="L945" t="str">
        <f>VLOOKUP(A945,MasterTutor!A:D,3,FALSE)</f>
        <v>Professional</v>
      </c>
      <c r="M945" t="str">
        <f>VLOOKUP(A945,MasterTutor!A:D,2,FALSE)</f>
        <v>Ian Plamondon</v>
      </c>
    </row>
    <row r="946" spans="1:13" x14ac:dyDescent="0.2">
      <c r="A946" s="9" t="s">
        <v>234</v>
      </c>
      <c r="B946" s="9" t="s">
        <v>20</v>
      </c>
      <c r="C946" s="12">
        <v>0.75</v>
      </c>
      <c r="D946" s="12">
        <v>1.1100000000000001</v>
      </c>
      <c r="E946" s="12">
        <v>1</v>
      </c>
      <c r="F946" s="12">
        <v>1</v>
      </c>
      <c r="G946" s="12">
        <v>0.75</v>
      </c>
      <c r="H946" s="9">
        <v>2</v>
      </c>
      <c r="I946" s="10">
        <v>1</v>
      </c>
      <c r="J946" s="12">
        <f>I946</f>
        <v>1</v>
      </c>
      <c r="K946" t="str">
        <f>VLOOKUP(A946,MasterTutor!A:D,4,FALSE)</f>
        <v>Distinguished</v>
      </c>
      <c r="L946" t="str">
        <f>VLOOKUP(A946,MasterTutor!A:D,3,FALSE)</f>
        <v>Professional</v>
      </c>
      <c r="M946" t="str">
        <f>VLOOKUP(A946,MasterTutor!A:D,2,FALSE)</f>
        <v>Ian Plamondon</v>
      </c>
    </row>
    <row r="947" spans="1:13" x14ac:dyDescent="0.2">
      <c r="A947" s="9" t="s">
        <v>234</v>
      </c>
      <c r="B947" s="9" t="s">
        <v>21</v>
      </c>
      <c r="C947" s="12">
        <v>0.9</v>
      </c>
      <c r="D947" s="12">
        <v>1.36</v>
      </c>
      <c r="E947" s="12">
        <v>1</v>
      </c>
      <c r="F947" s="12">
        <v>1</v>
      </c>
      <c r="G947" s="12">
        <v>0.88</v>
      </c>
      <c r="H947" s="9">
        <v>1</v>
      </c>
      <c r="I947" s="10" t="s">
        <v>39</v>
      </c>
      <c r="J947" s="12">
        <v>0.66</v>
      </c>
      <c r="K947" t="str">
        <f>VLOOKUP(A947,MasterTutor!A:D,4,FALSE)</f>
        <v>Distinguished</v>
      </c>
      <c r="L947" t="str">
        <f>VLOOKUP(A947,MasterTutor!A:D,3,FALSE)</f>
        <v>Professional</v>
      </c>
      <c r="M947" t="str">
        <f>VLOOKUP(A947,MasterTutor!A:D,2,FALSE)</f>
        <v>Ian Plamondon</v>
      </c>
    </row>
    <row r="948" spans="1:13" x14ac:dyDescent="0.2">
      <c r="A948" s="9" t="s">
        <v>234</v>
      </c>
      <c r="B948" s="9" t="s">
        <v>22</v>
      </c>
      <c r="C948" s="12">
        <v>0.86</v>
      </c>
      <c r="D948" s="12">
        <v>1.49</v>
      </c>
      <c r="E948" s="12">
        <v>1</v>
      </c>
      <c r="F948" s="12">
        <v>0.96</v>
      </c>
      <c r="G948" s="12">
        <v>0.81</v>
      </c>
      <c r="H948" s="9">
        <v>1</v>
      </c>
      <c r="I948" s="10" t="s">
        <v>66</v>
      </c>
      <c r="J948" s="12">
        <v>0.5</v>
      </c>
      <c r="K948" t="str">
        <f>VLOOKUP(A948,MasterTutor!A:D,4,FALSE)</f>
        <v>Distinguished</v>
      </c>
      <c r="L948" t="str">
        <f>VLOOKUP(A948,MasterTutor!A:D,3,FALSE)</f>
        <v>Professional</v>
      </c>
      <c r="M948" t="str">
        <f>VLOOKUP(A948,MasterTutor!A:D,2,FALSE)</f>
        <v>Ian Plamondon</v>
      </c>
    </row>
    <row r="949" spans="1:13" x14ac:dyDescent="0.2">
      <c r="A949" s="9" t="s">
        <v>235</v>
      </c>
      <c r="B949" s="9" t="s">
        <v>14</v>
      </c>
      <c r="C949" s="12">
        <v>0.97859999999999903</v>
      </c>
      <c r="D949" s="12">
        <v>1.093</v>
      </c>
      <c r="E949" s="12">
        <v>1</v>
      </c>
      <c r="F949" s="12">
        <v>0.95384615384615301</v>
      </c>
      <c r="G949" s="12">
        <v>0.92307692307692302</v>
      </c>
      <c r="H949" s="9">
        <v>8</v>
      </c>
      <c r="I949" s="10" t="s">
        <v>236</v>
      </c>
      <c r="J949" s="12">
        <v>0.83</v>
      </c>
      <c r="K949" t="str">
        <f>VLOOKUP(A949,MasterTutor!A:D,4,FALSE)</f>
        <v>Advanced</v>
      </c>
      <c r="L949" t="str">
        <f>VLOOKUP(A949,MasterTutor!A:D,3,FALSE)</f>
        <v>Professional</v>
      </c>
      <c r="M949" t="str">
        <f>VLOOKUP(A949,MasterTutor!A:D,2,FALSE)</f>
        <v>Geoff St. Marie</v>
      </c>
    </row>
    <row r="950" spans="1:13" x14ac:dyDescent="0.2">
      <c r="A950" s="9" t="s">
        <v>235</v>
      </c>
      <c r="B950" s="9" t="s">
        <v>14</v>
      </c>
      <c r="C950" s="12">
        <v>0.97859999999999903</v>
      </c>
      <c r="D950" s="12">
        <v>1.093</v>
      </c>
      <c r="E950" s="12">
        <v>1</v>
      </c>
      <c r="F950" s="12">
        <v>0.95384615384615301</v>
      </c>
      <c r="G950" s="12">
        <v>0.92307692307692302</v>
      </c>
      <c r="H950" s="9">
        <v>8</v>
      </c>
      <c r="I950" s="10" t="s">
        <v>236</v>
      </c>
      <c r="J950" s="1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9" t="s">
        <v>235</v>
      </c>
      <c r="B951" s="9" t="s">
        <v>16</v>
      </c>
      <c r="C951" s="12">
        <v>0.96</v>
      </c>
      <c r="D951" s="12">
        <v>1.08</v>
      </c>
      <c r="E951" s="12">
        <v>0.98</v>
      </c>
      <c r="F951" s="12">
        <v>0.93</v>
      </c>
      <c r="G951" s="12">
        <v>0.72</v>
      </c>
      <c r="H951" s="9">
        <v>5</v>
      </c>
      <c r="I951" s="13">
        <v>45846</v>
      </c>
      <c r="J951" s="14">
        <v>0.88</v>
      </c>
      <c r="K951" t="str">
        <f>VLOOKUP(A951,MasterTutor!A:D,4,FALSE)</f>
        <v>Advanced</v>
      </c>
      <c r="L951" t="str">
        <f>VLOOKUP(A951,MasterTutor!A:D,3,FALSE)</f>
        <v>Professional</v>
      </c>
      <c r="M951" t="str">
        <f>VLOOKUP(A951,MasterTutor!A:D,2,FALSE)</f>
        <v>Geoff St. Marie</v>
      </c>
    </row>
    <row r="952" spans="1:13" x14ac:dyDescent="0.2">
      <c r="A952" s="9" t="s">
        <v>235</v>
      </c>
      <c r="B952" s="9" t="s">
        <v>257</v>
      </c>
      <c r="C952" s="12">
        <v>0.87</v>
      </c>
      <c r="D952" s="12">
        <v>1.1299999999999999</v>
      </c>
      <c r="E952" s="12">
        <v>0.98</v>
      </c>
      <c r="F952" s="12">
        <v>0.83</v>
      </c>
      <c r="G952" s="12">
        <v>0.8</v>
      </c>
      <c r="H952" s="9">
        <v>11</v>
      </c>
      <c r="I952" s="10">
        <v>1</v>
      </c>
      <c r="J952" s="12">
        <v>1</v>
      </c>
      <c r="K952" t="str">
        <f>VLOOKUP(A952,MasterTutor!A:D,4,FALSE)</f>
        <v>Advanced</v>
      </c>
      <c r="L952" t="str">
        <f>VLOOKUP(A952,MasterTutor!A:D,3,FALSE)</f>
        <v>Professional</v>
      </c>
      <c r="M952" t="str">
        <f>VLOOKUP(A952,MasterTutor!A:D,2,FALSE)</f>
        <v>Geoff St. Marie</v>
      </c>
    </row>
    <row r="953" spans="1:13" x14ac:dyDescent="0.2">
      <c r="A953" s="9" t="s">
        <v>235</v>
      </c>
      <c r="B953" s="9" t="s">
        <v>29</v>
      </c>
      <c r="C953" s="12">
        <v>0.97140000000000004</v>
      </c>
      <c r="D953" s="12">
        <v>1.0203</v>
      </c>
      <c r="E953" s="12">
        <v>0.97637795299999997</v>
      </c>
      <c r="F953" s="12">
        <v>0.9</v>
      </c>
      <c r="G953" s="12">
        <v>0.5</v>
      </c>
      <c r="H953" s="9">
        <v>12</v>
      </c>
      <c r="I953" s="10">
        <v>1</v>
      </c>
      <c r="J953" s="12">
        <f>I953</f>
        <v>1</v>
      </c>
      <c r="K953" t="str">
        <f>VLOOKUP(A953,MasterTutor!A:D,4,FALSE)</f>
        <v>Advanced</v>
      </c>
      <c r="L953" t="str">
        <f>VLOOKUP(A953,MasterTutor!A:D,3,FALSE)</f>
        <v>Professional</v>
      </c>
      <c r="M953" t="str">
        <f>VLOOKUP(A953,MasterTutor!A:D,2,FALSE)</f>
        <v>Geoff St. Marie</v>
      </c>
    </row>
    <row r="954" spans="1:13" x14ac:dyDescent="0.2">
      <c r="A954" s="9" t="s">
        <v>235</v>
      </c>
      <c r="B954" s="9" t="s">
        <v>17</v>
      </c>
      <c r="C954" s="12">
        <v>1.0900000000000001</v>
      </c>
      <c r="D954" s="12">
        <v>1.2</v>
      </c>
      <c r="E954" s="12">
        <v>0.99</v>
      </c>
      <c r="F954" s="12">
        <v>0.95</v>
      </c>
      <c r="G954" s="12">
        <v>0.83</v>
      </c>
      <c r="H954" s="9">
        <v>10</v>
      </c>
      <c r="I954" s="10">
        <v>1</v>
      </c>
      <c r="J954" s="12">
        <f>I954</f>
        <v>1</v>
      </c>
      <c r="K954" t="str">
        <f>VLOOKUP(A954,MasterTutor!A:D,4,FALSE)</f>
        <v>Advanced</v>
      </c>
      <c r="L954" t="str">
        <f>VLOOKUP(A954,MasterTutor!A:D,3,FALSE)</f>
        <v>Professional</v>
      </c>
      <c r="M954" t="str">
        <f>VLOOKUP(A954,MasterTutor!A:D,2,FALSE)</f>
        <v>Geoff St. Marie</v>
      </c>
    </row>
    <row r="955" spans="1:13" x14ac:dyDescent="0.2">
      <c r="A955" s="9" t="s">
        <v>235</v>
      </c>
      <c r="B955" s="9" t="s">
        <v>18</v>
      </c>
      <c r="C955" s="12">
        <v>0.92</v>
      </c>
      <c r="D955" s="12">
        <v>0.97</v>
      </c>
      <c r="E955" s="12">
        <v>0.97</v>
      </c>
      <c r="F955" s="12">
        <v>1</v>
      </c>
      <c r="G955" s="12">
        <v>0.47</v>
      </c>
      <c r="H955" s="9">
        <v>2</v>
      </c>
      <c r="I955" s="10">
        <v>1</v>
      </c>
      <c r="J955" s="12">
        <f>I955</f>
        <v>1</v>
      </c>
      <c r="K955" t="str">
        <f>VLOOKUP(A955,MasterTutor!A:D,4,FALSE)</f>
        <v>Advanced</v>
      </c>
      <c r="L955" t="str">
        <f>VLOOKUP(A955,MasterTutor!A:D,3,FALSE)</f>
        <v>Professional</v>
      </c>
      <c r="M955" t="str">
        <f>VLOOKUP(A955,MasterTutor!A:D,2,FALSE)</f>
        <v>Geoff St. Marie</v>
      </c>
    </row>
    <row r="956" spans="1:13" x14ac:dyDescent="0.2">
      <c r="A956" s="9" t="s">
        <v>235</v>
      </c>
      <c r="B956" s="9" t="s">
        <v>20</v>
      </c>
      <c r="C956" s="12">
        <v>0.93</v>
      </c>
      <c r="D956" s="12">
        <v>0.86</v>
      </c>
      <c r="E956" s="12">
        <v>0.95</v>
      </c>
      <c r="F956" s="12">
        <v>1</v>
      </c>
      <c r="G956" s="12">
        <v>0.5</v>
      </c>
      <c r="H956" s="9">
        <v>3</v>
      </c>
      <c r="J956" s="9"/>
      <c r="K956" t="str">
        <f>VLOOKUP(A956,MasterTutor!A:D,4,FALSE)</f>
        <v>Advanced</v>
      </c>
      <c r="L956" t="str">
        <f>VLOOKUP(A956,MasterTutor!A:D,3,FALSE)</f>
        <v>Professional</v>
      </c>
      <c r="M956" t="str">
        <f>VLOOKUP(A956,MasterTutor!A:D,2,FALSE)</f>
        <v>Geoff St. Marie</v>
      </c>
    </row>
    <row r="957" spans="1:13" x14ac:dyDescent="0.2">
      <c r="A957" s="9" t="s">
        <v>235</v>
      </c>
      <c r="B957" s="9" t="s">
        <v>21</v>
      </c>
      <c r="C957" s="12">
        <v>0.85</v>
      </c>
      <c r="D957" s="12">
        <v>1.0900000000000001</v>
      </c>
      <c r="E957" s="12">
        <v>0.97</v>
      </c>
      <c r="F957" s="12">
        <v>1</v>
      </c>
      <c r="G957" s="12">
        <v>0.56000000000000005</v>
      </c>
      <c r="H957" s="9">
        <v>1</v>
      </c>
      <c r="I957" s="10" t="s">
        <v>154</v>
      </c>
      <c r="J957" s="12">
        <v>1</v>
      </c>
      <c r="K957" t="str">
        <f>VLOOKUP(A957,MasterTutor!A:D,4,FALSE)</f>
        <v>Advanced</v>
      </c>
      <c r="L957" t="str">
        <f>VLOOKUP(A957,MasterTutor!A:D,3,FALSE)</f>
        <v>Professional</v>
      </c>
      <c r="M957" t="str">
        <f>VLOOKUP(A957,MasterTutor!A:D,2,FALSE)</f>
        <v>Geoff St. Marie</v>
      </c>
    </row>
    <row r="958" spans="1:13" x14ac:dyDescent="0.2">
      <c r="A958" s="9" t="s">
        <v>235</v>
      </c>
      <c r="B958" s="9" t="s">
        <v>22</v>
      </c>
      <c r="C958" s="12">
        <v>0.71</v>
      </c>
      <c r="D958" s="12">
        <v>1.08</v>
      </c>
      <c r="E958" s="12">
        <v>0.99</v>
      </c>
      <c r="F958" s="12">
        <v>0.96</v>
      </c>
      <c r="G958" s="12">
        <v>1</v>
      </c>
      <c r="H958" s="9">
        <v>3</v>
      </c>
      <c r="I958" s="10" t="s">
        <v>237</v>
      </c>
      <c r="J958" s="12">
        <v>1</v>
      </c>
      <c r="K958" t="str">
        <f>VLOOKUP(A958,MasterTutor!A:D,4,FALSE)</f>
        <v>Advanced</v>
      </c>
      <c r="L958" t="str">
        <f>VLOOKUP(A958,MasterTutor!A:D,3,FALSE)</f>
        <v>Professional</v>
      </c>
      <c r="M958" t="str">
        <f>VLOOKUP(A958,MasterTutor!A:D,2,FALSE)</f>
        <v>Geoff St. Marie</v>
      </c>
    </row>
    <row r="959" spans="1:13" x14ac:dyDescent="0.2">
      <c r="A959" s="9" t="s">
        <v>238</v>
      </c>
      <c r="B959" s="9" t="s">
        <v>17</v>
      </c>
      <c r="C959" s="12">
        <v>0.97</v>
      </c>
      <c r="D959" s="12">
        <v>1.1599999999999999</v>
      </c>
      <c r="E959" s="12">
        <v>1</v>
      </c>
      <c r="F959" s="12">
        <v>0.69</v>
      </c>
      <c r="G959" s="12">
        <v>0.75</v>
      </c>
      <c r="H959" s="9">
        <v>5</v>
      </c>
      <c r="I959" s="10">
        <v>1</v>
      </c>
      <c r="J959" s="12">
        <f>I959</f>
        <v>1</v>
      </c>
      <c r="K959" t="e">
        <f>VLOOKUP(A959,MasterTutor!A:D,4,FALSE)</f>
        <v>#N/A</v>
      </c>
      <c r="L959" t="e">
        <f>VLOOKUP(A959,MasterTutor!A:D,3,FALSE)</f>
        <v>#N/A</v>
      </c>
      <c r="M959" t="e">
        <f>VLOOKUP(A959,MasterTutor!A:D,2,FALSE)</f>
        <v>#N/A</v>
      </c>
    </row>
    <row r="960" spans="1:13" x14ac:dyDescent="0.2">
      <c r="A960" s="9" t="s">
        <v>239</v>
      </c>
      <c r="B960" s="9" t="s">
        <v>14</v>
      </c>
      <c r="C960" s="12">
        <v>0.66669999999999996</v>
      </c>
      <c r="D960" s="12">
        <v>1.3397999999999901</v>
      </c>
      <c r="E960" s="12">
        <v>1</v>
      </c>
      <c r="F960" s="12">
        <v>1</v>
      </c>
      <c r="G960" s="12">
        <v>1</v>
      </c>
      <c r="H960" s="9">
        <v>0</v>
      </c>
      <c r="I960" s="10" t="s">
        <v>23</v>
      </c>
      <c r="J960" s="12">
        <v>1</v>
      </c>
      <c r="K960" t="str">
        <f>VLOOKUP(A960,MasterTutor!A:D,4,FALSE)</f>
        <v>Premium</v>
      </c>
      <c r="L960" t="str">
        <f>VLOOKUP(A960,MasterTutor!A:D,3,FALSE)</f>
        <v>Adjunct</v>
      </c>
      <c r="M960" t="str">
        <f>VLOOKUP(A960,MasterTutor!A:D,2,FALSE)</f>
        <v>Kristin Haase-Alvey</v>
      </c>
    </row>
    <row r="961" spans="1:13" x14ac:dyDescent="0.2">
      <c r="A961" s="9" t="s">
        <v>239</v>
      </c>
      <c r="B961" s="9" t="s">
        <v>16</v>
      </c>
      <c r="C961" s="12">
        <v>0.56999999999999995</v>
      </c>
      <c r="D961" s="12">
        <v>1.29</v>
      </c>
      <c r="E961" s="12">
        <v>1</v>
      </c>
      <c r="F961" s="12">
        <v>1</v>
      </c>
      <c r="G961" s="12">
        <v>1</v>
      </c>
      <c r="H961" s="9">
        <v>1</v>
      </c>
      <c r="I961" s="13"/>
      <c r="J961" s="9"/>
      <c r="K961" t="str">
        <f>VLOOKUP(A961,MasterTutor!A:D,4,FALSE)</f>
        <v>Premium</v>
      </c>
      <c r="L961" t="str">
        <f>VLOOKUP(A961,MasterTutor!A:D,3,FALSE)</f>
        <v>Adjunct</v>
      </c>
      <c r="M961" t="str">
        <f>VLOOKUP(A961,MasterTutor!A:D,2,FALSE)</f>
        <v>Kristin Haase-Alvey</v>
      </c>
    </row>
    <row r="962" spans="1:13" x14ac:dyDescent="0.2">
      <c r="A962" s="9" t="s">
        <v>239</v>
      </c>
      <c r="B962" s="9" t="s">
        <v>257</v>
      </c>
      <c r="C962" s="12">
        <v>0.35</v>
      </c>
      <c r="D962" s="12">
        <v>1.02</v>
      </c>
      <c r="E962" s="12">
        <v>1</v>
      </c>
      <c r="F962" s="12">
        <v>1</v>
      </c>
      <c r="G962" s="12">
        <v>1</v>
      </c>
      <c r="H962" s="9">
        <v>2</v>
      </c>
      <c r="I962" s="10" t="s">
        <v>36</v>
      </c>
      <c r="J962" s="12">
        <v>0</v>
      </c>
      <c r="K962" t="str">
        <f>VLOOKUP(A962,MasterTutor!A:D,4,FALSE)</f>
        <v>Premium</v>
      </c>
      <c r="L962" t="str">
        <f>VLOOKUP(A962,MasterTutor!A:D,3,FALSE)</f>
        <v>Adjunct</v>
      </c>
      <c r="M962" t="str">
        <f>VLOOKUP(A962,MasterTutor!A:D,2,FALSE)</f>
        <v>Kristin Haase-Alvey</v>
      </c>
    </row>
    <row r="963" spans="1:13" x14ac:dyDescent="0.2">
      <c r="A963" s="9" t="s">
        <v>239</v>
      </c>
      <c r="B963" s="9" t="s">
        <v>29</v>
      </c>
      <c r="C963" s="12">
        <v>0.32290000000000002</v>
      </c>
      <c r="D963" s="12">
        <v>1.2148000000000001</v>
      </c>
      <c r="E963" s="12">
        <v>1</v>
      </c>
      <c r="F963" s="12">
        <v>1</v>
      </c>
      <c r="G963" s="12">
        <v>1</v>
      </c>
      <c r="H963" s="9">
        <v>0</v>
      </c>
      <c r="I963" s="10">
        <v>0.5</v>
      </c>
      <c r="J963" s="12">
        <f>I963</f>
        <v>0.5</v>
      </c>
      <c r="K963" t="str">
        <f>VLOOKUP(A963,MasterTutor!A:D,4,FALSE)</f>
        <v>Premium</v>
      </c>
      <c r="L963" t="str">
        <f>VLOOKUP(A963,MasterTutor!A:D,3,FALSE)</f>
        <v>Adjunct</v>
      </c>
      <c r="M963" t="str">
        <f>VLOOKUP(A963,MasterTutor!A:D,2,FALSE)</f>
        <v>Kristin Haase-Alvey</v>
      </c>
    </row>
    <row r="964" spans="1:13" x14ac:dyDescent="0.2">
      <c r="A964" s="9" t="s">
        <v>239</v>
      </c>
      <c r="B964" s="9" t="s">
        <v>17</v>
      </c>
      <c r="C964" s="12">
        <v>1.02</v>
      </c>
      <c r="D964" s="12">
        <v>1.29</v>
      </c>
      <c r="E964" s="12">
        <v>0.98</v>
      </c>
      <c r="F964" s="12">
        <v>0.96</v>
      </c>
      <c r="G964" s="12">
        <v>1</v>
      </c>
      <c r="H964" s="9" t="e">
        <v>#N/A</v>
      </c>
      <c r="J964" s="9"/>
      <c r="K964" t="str">
        <f>VLOOKUP(A964,MasterTutor!A:D,4,FALSE)</f>
        <v>Premium</v>
      </c>
      <c r="L964" t="str">
        <f>VLOOKUP(A964,MasterTutor!A:D,3,FALSE)</f>
        <v>Adjunct</v>
      </c>
      <c r="M964" t="str">
        <f>VLOOKUP(A964,MasterTutor!A:D,2,FALSE)</f>
        <v>Kristin Haase-Alvey</v>
      </c>
    </row>
    <row r="965" spans="1:13" x14ac:dyDescent="0.2">
      <c r="A965" s="9" t="s">
        <v>239</v>
      </c>
      <c r="B965" s="9" t="s">
        <v>18</v>
      </c>
      <c r="C965" s="12">
        <v>0.18</v>
      </c>
      <c r="D965" s="12">
        <v>0.69</v>
      </c>
      <c r="E965" s="12">
        <v>1</v>
      </c>
      <c r="F965" s="12">
        <v>1</v>
      </c>
      <c r="G965" s="12">
        <v>1</v>
      </c>
      <c r="H965" s="9" t="e">
        <v>#N/A</v>
      </c>
      <c r="J965" s="9"/>
      <c r="K965" t="str">
        <f>VLOOKUP(A965,MasterTutor!A:D,4,FALSE)</f>
        <v>Premium</v>
      </c>
      <c r="L965" t="str">
        <f>VLOOKUP(A965,MasterTutor!A:D,3,FALSE)</f>
        <v>Adjunct</v>
      </c>
      <c r="M965" t="str">
        <f>VLOOKUP(A965,MasterTutor!A:D,2,FALSE)</f>
        <v>Kristin Haase-Alvey</v>
      </c>
    </row>
    <row r="966" spans="1:13" x14ac:dyDescent="0.2">
      <c r="A966" s="9" t="s">
        <v>239</v>
      </c>
      <c r="B966" s="9" t="s">
        <v>20</v>
      </c>
      <c r="C966" s="12">
        <v>0</v>
      </c>
      <c r="D966" s="12">
        <v>0</v>
      </c>
      <c r="E966" s="12">
        <v>0</v>
      </c>
      <c r="F966" s="12">
        <v>0</v>
      </c>
      <c r="G966" s="12">
        <v>1</v>
      </c>
      <c r="H966" s="9" t="e">
        <v>#N/A</v>
      </c>
      <c r="J966" s="9"/>
      <c r="K966" t="str">
        <f>VLOOKUP(A966,MasterTutor!A:D,4,FALSE)</f>
        <v>Premium</v>
      </c>
      <c r="L966" t="str">
        <f>VLOOKUP(A966,MasterTutor!A:D,3,FALSE)</f>
        <v>Adjunct</v>
      </c>
      <c r="M966" t="str">
        <f>VLOOKUP(A966,MasterTutor!A:D,2,FALSE)</f>
        <v>Kristin Haase-Alvey</v>
      </c>
    </row>
    <row r="967" spans="1:13" x14ac:dyDescent="0.2">
      <c r="A967" s="9" t="s">
        <v>239</v>
      </c>
      <c r="B967" s="9" t="s">
        <v>21</v>
      </c>
      <c r="C967" s="12">
        <v>0</v>
      </c>
      <c r="D967" s="12">
        <v>0</v>
      </c>
      <c r="E967" s="12">
        <v>0</v>
      </c>
      <c r="F967" s="12">
        <v>0</v>
      </c>
      <c r="G967" s="12">
        <v>0</v>
      </c>
      <c r="H967" s="9">
        <v>0</v>
      </c>
      <c r="I967" s="11"/>
      <c r="J967" s="9"/>
      <c r="K967" t="str">
        <f>VLOOKUP(A967,MasterTutor!A:D,4,FALSE)</f>
        <v>Premium</v>
      </c>
      <c r="L967" t="str">
        <f>VLOOKUP(A967,MasterTutor!A:D,3,FALSE)</f>
        <v>Adjunct</v>
      </c>
      <c r="M967" t="str">
        <f>VLOOKUP(A967,MasterTutor!A:D,2,FALSE)</f>
        <v>Kristin Haase-Alvey</v>
      </c>
    </row>
    <row r="968" spans="1:13" x14ac:dyDescent="0.2">
      <c r="A968" s="9" t="s">
        <v>239</v>
      </c>
      <c r="B968" s="9" t="s">
        <v>22</v>
      </c>
      <c r="C968" s="12">
        <v>0.42</v>
      </c>
      <c r="D968" s="12">
        <v>1.21</v>
      </c>
      <c r="E968" s="12">
        <v>1</v>
      </c>
      <c r="F968" s="12">
        <v>1</v>
      </c>
      <c r="G968" s="12">
        <v>1</v>
      </c>
      <c r="H968" s="9">
        <v>0</v>
      </c>
      <c r="I968" s="10" t="s">
        <v>34</v>
      </c>
      <c r="J968" s="12">
        <v>1</v>
      </c>
      <c r="K968" t="str">
        <f>VLOOKUP(A968,MasterTutor!A:D,4,FALSE)</f>
        <v>Premium</v>
      </c>
      <c r="L968" t="str">
        <f>VLOOKUP(A968,MasterTutor!A:D,3,FALSE)</f>
        <v>Adjunct</v>
      </c>
      <c r="M968" t="str">
        <f>VLOOKUP(A968,MasterTutor!A:D,2,FALSE)</f>
        <v>Kristin Haase-Alvey</v>
      </c>
    </row>
    <row r="969" spans="1:13" x14ac:dyDescent="0.2">
      <c r="A969" s="9" t="s">
        <v>240</v>
      </c>
      <c r="B969" s="9" t="s">
        <v>14</v>
      </c>
      <c r="C969" s="12">
        <v>0.88929999999999898</v>
      </c>
      <c r="D969" s="12">
        <v>0.97970000000000002</v>
      </c>
      <c r="E969" s="12">
        <v>0.99315068493150604</v>
      </c>
      <c r="F969" s="12">
        <v>0.96039603960396003</v>
      </c>
      <c r="G969" s="12">
        <v>0.46153846153846101</v>
      </c>
      <c r="H969" s="9">
        <v>14</v>
      </c>
      <c r="I969" s="10" t="s">
        <v>119</v>
      </c>
      <c r="J969" s="12">
        <v>0</v>
      </c>
      <c r="K969" t="str">
        <f>VLOOKUP(A969,MasterTutor!A:D,4,FALSE)</f>
        <v>Advanced</v>
      </c>
      <c r="L969" t="str">
        <f>VLOOKUP(A969,MasterTutor!A:D,3,FALSE)</f>
        <v>Professional</v>
      </c>
      <c r="M969" t="str">
        <f>VLOOKUP(A969,MasterTutor!A:D,2,FALSE)</f>
        <v>Annelies de Groot</v>
      </c>
    </row>
    <row r="970" spans="1:13" x14ac:dyDescent="0.2">
      <c r="A970" s="9" t="s">
        <v>240</v>
      </c>
      <c r="B970" s="9" t="s">
        <v>16</v>
      </c>
      <c r="C970" s="12">
        <v>0.9</v>
      </c>
      <c r="D970" s="12">
        <v>0.97</v>
      </c>
      <c r="E970" s="12">
        <v>0.99</v>
      </c>
      <c r="F970" s="12">
        <v>0.99</v>
      </c>
      <c r="G970" s="12">
        <v>0.59</v>
      </c>
      <c r="H970" s="9">
        <v>12</v>
      </c>
      <c r="I970" s="13">
        <v>45722</v>
      </c>
      <c r="J970" s="14">
        <v>0.5</v>
      </c>
      <c r="K970" t="str">
        <f>VLOOKUP(A970,MasterTutor!A:D,4,FALSE)</f>
        <v>Advanced</v>
      </c>
      <c r="L970" t="str">
        <f>VLOOKUP(A970,MasterTutor!A:D,3,FALSE)</f>
        <v>Professional</v>
      </c>
      <c r="M970" t="str">
        <f>VLOOKUP(A970,MasterTutor!A:D,2,FALSE)</f>
        <v>Annelies de Groot</v>
      </c>
    </row>
    <row r="971" spans="1:13" x14ac:dyDescent="0.2">
      <c r="A971" s="9" t="s">
        <v>240</v>
      </c>
      <c r="B971" s="9" t="s">
        <v>257</v>
      </c>
      <c r="C971" s="12">
        <v>0.83</v>
      </c>
      <c r="D971" s="12">
        <v>0.9</v>
      </c>
      <c r="E971" s="12">
        <v>0.97</v>
      </c>
      <c r="F971" s="12">
        <v>1</v>
      </c>
      <c r="G971" s="12">
        <v>0.63</v>
      </c>
      <c r="H971" s="9">
        <v>18</v>
      </c>
      <c r="I971" s="10" t="s">
        <v>40</v>
      </c>
      <c r="J971" s="12">
        <v>0</v>
      </c>
      <c r="K971" t="str">
        <f>VLOOKUP(A971,MasterTutor!A:D,4,FALSE)</f>
        <v>Advanced</v>
      </c>
      <c r="L971" t="str">
        <f>VLOOKUP(A971,MasterTutor!A:D,3,FALSE)</f>
        <v>Professional</v>
      </c>
      <c r="M971" t="str">
        <f>VLOOKUP(A971,MasterTutor!A:D,2,FALSE)</f>
        <v>Annelies de Groot</v>
      </c>
    </row>
    <row r="972" spans="1:13" x14ac:dyDescent="0.2">
      <c r="A972" s="9" t="s">
        <v>240</v>
      </c>
      <c r="B972" s="9" t="s">
        <v>29</v>
      </c>
      <c r="C972" s="12">
        <v>0.89290000000000003</v>
      </c>
      <c r="D972" s="12">
        <v>0.95779999999999998</v>
      </c>
      <c r="E972" s="12">
        <v>0.99300699299999995</v>
      </c>
      <c r="F972" s="12">
        <v>0.97674418600000001</v>
      </c>
      <c r="G972" s="12">
        <v>0.71428571399999996</v>
      </c>
      <c r="H972" s="9">
        <v>20</v>
      </c>
      <c r="I972" s="10">
        <v>0.33333333333333331</v>
      </c>
      <c r="J972" s="12">
        <f>I972</f>
        <v>0.33333333333333331</v>
      </c>
      <c r="K972" t="str">
        <f>VLOOKUP(A972,MasterTutor!A:D,4,FALSE)</f>
        <v>Advanced</v>
      </c>
      <c r="L972" t="str">
        <f>VLOOKUP(A972,MasterTutor!A:D,3,FALSE)</f>
        <v>Professional</v>
      </c>
      <c r="M972" t="str">
        <f>VLOOKUP(A972,MasterTutor!A:D,2,FALSE)</f>
        <v>Annelies de Groot</v>
      </c>
    </row>
    <row r="973" spans="1:13" x14ac:dyDescent="0.2">
      <c r="A973" s="9" t="s">
        <v>240</v>
      </c>
      <c r="B973" s="9" t="s">
        <v>17</v>
      </c>
      <c r="C973" s="12">
        <v>0.65</v>
      </c>
      <c r="D973" s="12">
        <v>0.99</v>
      </c>
      <c r="E973" s="12">
        <v>1</v>
      </c>
      <c r="F973" s="12">
        <v>0.98</v>
      </c>
      <c r="G973" s="12">
        <v>1</v>
      </c>
      <c r="H973" s="9">
        <v>5</v>
      </c>
      <c r="I973" s="10">
        <v>0</v>
      </c>
      <c r="J973" s="12">
        <f>I973</f>
        <v>0</v>
      </c>
      <c r="K973" t="str">
        <f>VLOOKUP(A973,MasterTutor!A:D,4,FALSE)</f>
        <v>Advanced</v>
      </c>
      <c r="L973" t="str">
        <f>VLOOKUP(A973,MasterTutor!A:D,3,FALSE)</f>
        <v>Professional</v>
      </c>
      <c r="M973" t="str">
        <f>VLOOKUP(A973,MasterTutor!A:D,2,FALSE)</f>
        <v>Annelies de Groot</v>
      </c>
    </row>
    <row r="974" spans="1:13" x14ac:dyDescent="0.2">
      <c r="A974" s="9" t="s">
        <v>240</v>
      </c>
      <c r="B974" s="9" t="s">
        <v>18</v>
      </c>
      <c r="C974" s="12">
        <v>0.4</v>
      </c>
      <c r="D974" s="12">
        <v>1.05</v>
      </c>
      <c r="E974" s="12">
        <v>1</v>
      </c>
      <c r="F974" s="12">
        <v>0.97</v>
      </c>
      <c r="G974" s="12">
        <v>0.78</v>
      </c>
      <c r="H974" s="9">
        <v>7</v>
      </c>
      <c r="I974" s="10" t="s">
        <v>19</v>
      </c>
      <c r="J974" s="12">
        <v>0.67</v>
      </c>
      <c r="K974" t="str">
        <f>VLOOKUP(A974,MasterTutor!A:D,4,FALSE)</f>
        <v>Advanced</v>
      </c>
      <c r="L974" t="str">
        <f>VLOOKUP(A974,MasterTutor!A:D,3,FALSE)</f>
        <v>Professional</v>
      </c>
      <c r="M974" t="str">
        <f>VLOOKUP(A974,MasterTutor!A:D,2,FALSE)</f>
        <v>Annelies de Groot</v>
      </c>
    </row>
    <row r="975" spans="1:13" x14ac:dyDescent="0.2">
      <c r="A975" s="9" t="s">
        <v>240</v>
      </c>
      <c r="B975" s="9" t="s">
        <v>20</v>
      </c>
      <c r="C975" s="12">
        <v>0.85</v>
      </c>
      <c r="D975" s="12">
        <v>1.23</v>
      </c>
      <c r="E975" s="12">
        <v>0.99</v>
      </c>
      <c r="F975" s="12">
        <v>1</v>
      </c>
      <c r="G975" s="12">
        <v>0.52</v>
      </c>
      <c r="H975" s="9">
        <v>8</v>
      </c>
      <c r="I975" s="10" t="s">
        <v>26</v>
      </c>
      <c r="J975" s="12">
        <v>0.5</v>
      </c>
      <c r="K975" t="str">
        <f>VLOOKUP(A975,MasterTutor!A:D,4,FALSE)</f>
        <v>Advanced</v>
      </c>
      <c r="L975" t="str">
        <f>VLOOKUP(A975,MasterTutor!A:D,3,FALSE)</f>
        <v>Professional</v>
      </c>
      <c r="M975" t="str">
        <f>VLOOKUP(A975,MasterTutor!A:D,2,FALSE)</f>
        <v>Annelies de Groot</v>
      </c>
    </row>
    <row r="976" spans="1:13" x14ac:dyDescent="0.2">
      <c r="A976" s="9" t="s">
        <v>240</v>
      </c>
      <c r="B976" s="9" t="s">
        <v>21</v>
      </c>
      <c r="C976" s="12">
        <v>0.89</v>
      </c>
      <c r="D976" s="12">
        <v>1.04</v>
      </c>
      <c r="E976" s="12">
        <v>0.98</v>
      </c>
      <c r="F976" s="12">
        <v>0.97</v>
      </c>
      <c r="G976" s="12">
        <v>0.52</v>
      </c>
      <c r="H976" s="9">
        <v>10</v>
      </c>
      <c r="I976" s="10" t="s">
        <v>27</v>
      </c>
      <c r="J976" s="12">
        <v>0.33</v>
      </c>
      <c r="K976" t="str">
        <f>VLOOKUP(A976,MasterTutor!A:D,4,FALSE)</f>
        <v>Advanced</v>
      </c>
      <c r="L976" t="str">
        <f>VLOOKUP(A976,MasterTutor!A:D,3,FALSE)</f>
        <v>Professional</v>
      </c>
      <c r="M976" t="str">
        <f>VLOOKUP(A976,MasterTutor!A:D,2,FALSE)</f>
        <v>Annelies de Groot</v>
      </c>
    </row>
    <row r="977" spans="1:13" x14ac:dyDescent="0.2">
      <c r="A977" s="9" t="s">
        <v>240</v>
      </c>
      <c r="B977" s="9" t="s">
        <v>22</v>
      </c>
      <c r="C977" s="12">
        <v>0.87</v>
      </c>
      <c r="D977" s="12">
        <v>1.02</v>
      </c>
      <c r="E977" s="12">
        <v>0.98</v>
      </c>
      <c r="F977" s="12">
        <v>1</v>
      </c>
      <c r="G977" s="12">
        <v>0.5</v>
      </c>
      <c r="H977" s="9">
        <v>4</v>
      </c>
      <c r="I977" s="10" t="s">
        <v>187</v>
      </c>
      <c r="J977" s="12">
        <v>0</v>
      </c>
      <c r="K977" t="str">
        <f>VLOOKUP(A977,MasterTutor!A:D,4,FALSE)</f>
        <v>Advanced</v>
      </c>
      <c r="L977" t="str">
        <f>VLOOKUP(A977,MasterTutor!A:D,3,FALSE)</f>
        <v>Professional</v>
      </c>
      <c r="M977" t="str">
        <f>VLOOKUP(A977,MasterTutor!A:D,2,FALSE)</f>
        <v>Annelies de Groot</v>
      </c>
    </row>
    <row r="978" spans="1:13" x14ac:dyDescent="0.2">
      <c r="A978" s="9" t="s">
        <v>241</v>
      </c>
      <c r="B978" s="9" t="s">
        <v>17</v>
      </c>
      <c r="C978" s="12">
        <v>0.65</v>
      </c>
      <c r="D978" s="12">
        <v>0.92</v>
      </c>
      <c r="E978" s="12">
        <v>0.99</v>
      </c>
      <c r="F978" s="12">
        <v>0.89</v>
      </c>
      <c r="G978" s="12">
        <v>0.85</v>
      </c>
      <c r="H978" s="9">
        <v>14</v>
      </c>
      <c r="I978" s="10">
        <v>0</v>
      </c>
      <c r="J978" s="12">
        <f>I978</f>
        <v>0</v>
      </c>
      <c r="K978" t="e">
        <f>VLOOKUP(A978,MasterTutor!A:D,4,FALSE)</f>
        <v>#N/A</v>
      </c>
      <c r="L978" t="e">
        <f>VLOOKUP(A978,MasterTutor!A:D,3,FALSE)</f>
        <v>#N/A</v>
      </c>
      <c r="M978" t="e">
        <f>VLOOKUP(A978,MasterTutor!A:D,2,FALSE)</f>
        <v>#N/A</v>
      </c>
    </row>
    <row r="979" spans="1:13" x14ac:dyDescent="0.2">
      <c r="A979" s="9" t="s">
        <v>241</v>
      </c>
      <c r="B979" s="9" t="s">
        <v>18</v>
      </c>
      <c r="C979" s="12">
        <v>0.92</v>
      </c>
      <c r="D979" s="12">
        <v>0.99</v>
      </c>
      <c r="E979" s="12">
        <v>0.99</v>
      </c>
      <c r="F979" s="12">
        <v>0.66</v>
      </c>
      <c r="G979" s="12">
        <v>0.5</v>
      </c>
      <c r="H979" s="9">
        <v>10</v>
      </c>
      <c r="I979" s="10">
        <v>0</v>
      </c>
      <c r="J979" s="12">
        <f>I979</f>
        <v>0</v>
      </c>
      <c r="K979" t="e">
        <f>VLOOKUP(A979,MasterTutor!A:D,4,FALSE)</f>
        <v>#N/A</v>
      </c>
      <c r="L979" t="e">
        <f>VLOOKUP(A979,MasterTutor!A:D,3,FALSE)</f>
        <v>#N/A</v>
      </c>
      <c r="M979" t="e">
        <f>VLOOKUP(A979,MasterTutor!A:D,2,FALSE)</f>
        <v>#N/A</v>
      </c>
    </row>
    <row r="980" spans="1:13" x14ac:dyDescent="0.2">
      <c r="A980" s="9" t="s">
        <v>241</v>
      </c>
      <c r="B980" s="9" t="s">
        <v>20</v>
      </c>
      <c r="C980" s="12">
        <v>0.99</v>
      </c>
      <c r="D980" s="12">
        <v>0.9</v>
      </c>
      <c r="E980" s="12">
        <v>1</v>
      </c>
      <c r="F980" s="12">
        <v>0.74</v>
      </c>
      <c r="G980" s="12">
        <v>0.32</v>
      </c>
      <c r="H980" s="9">
        <v>11</v>
      </c>
      <c r="I980" s="10">
        <v>0</v>
      </c>
      <c r="J980" s="12">
        <f>I980</f>
        <v>0</v>
      </c>
      <c r="K980" t="e">
        <f>VLOOKUP(A980,MasterTutor!A:D,4,FALSE)</f>
        <v>#N/A</v>
      </c>
      <c r="L980" t="e">
        <f>VLOOKUP(A980,MasterTutor!A:D,3,FALSE)</f>
        <v>#N/A</v>
      </c>
      <c r="M980" t="e">
        <f>VLOOKUP(A980,MasterTutor!A:D,2,FALSE)</f>
        <v>#N/A</v>
      </c>
    </row>
    <row r="981" spans="1:13" x14ac:dyDescent="0.2">
      <c r="A981" s="9" t="s">
        <v>241</v>
      </c>
      <c r="B981" s="9" t="s">
        <v>21</v>
      </c>
      <c r="C981" s="12">
        <v>0.91</v>
      </c>
      <c r="D981" s="12">
        <v>0.96</v>
      </c>
      <c r="E981" s="12">
        <v>0.99</v>
      </c>
      <c r="F981" s="12">
        <v>0.9</v>
      </c>
      <c r="G981" s="12">
        <v>0.27</v>
      </c>
      <c r="H981" s="9">
        <v>20</v>
      </c>
      <c r="I981" s="11"/>
      <c r="J981" s="9"/>
      <c r="K981" t="e">
        <f>VLOOKUP(A981,MasterTutor!A:D,4,FALSE)</f>
        <v>#N/A</v>
      </c>
      <c r="L981" t="e">
        <f>VLOOKUP(A981,MasterTutor!A:D,3,FALSE)</f>
        <v>#N/A</v>
      </c>
      <c r="M981" t="e">
        <f>VLOOKUP(A981,MasterTutor!A:D,2,FALSE)</f>
        <v>#N/A</v>
      </c>
    </row>
    <row r="982" spans="1:13" x14ac:dyDescent="0.2">
      <c r="A982" s="9" t="s">
        <v>242</v>
      </c>
      <c r="B982" s="9" t="s">
        <v>14</v>
      </c>
      <c r="C982" s="12">
        <v>1.1943999999999999</v>
      </c>
      <c r="D982" s="12">
        <v>1.1679999999999999</v>
      </c>
      <c r="E982" s="12">
        <v>1</v>
      </c>
      <c r="F982" s="12">
        <v>0.97499999999999998</v>
      </c>
      <c r="G982" s="12">
        <v>1</v>
      </c>
      <c r="H982" s="9">
        <v>6</v>
      </c>
      <c r="I982" s="10" t="s">
        <v>59</v>
      </c>
      <c r="J982" s="12">
        <v>0.75</v>
      </c>
      <c r="K982" t="str">
        <f>VLOOKUP(A982,MasterTutor!A:D,4,FALSE)</f>
        <v>Advanced</v>
      </c>
      <c r="L982" t="str">
        <f>VLOOKUP(A982,MasterTutor!A:D,3,FALSE)</f>
        <v>Adjunct</v>
      </c>
      <c r="M982" t="str">
        <f>VLOOKUP(A982,MasterTutor!A:D,2,FALSE)</f>
        <v>Kristin Haase-Alvey</v>
      </c>
    </row>
    <row r="983" spans="1:13" x14ac:dyDescent="0.2">
      <c r="A983" s="9" t="s">
        <v>242</v>
      </c>
      <c r="B983" s="9" t="s">
        <v>16</v>
      </c>
      <c r="C983" s="12">
        <v>1.36</v>
      </c>
      <c r="D983" s="12">
        <v>1.26</v>
      </c>
      <c r="E983" s="12">
        <v>1</v>
      </c>
      <c r="F983" s="12">
        <v>0.96</v>
      </c>
      <c r="G983" s="12">
        <v>1</v>
      </c>
      <c r="H983" s="9">
        <v>6</v>
      </c>
      <c r="I983" s="13">
        <v>45692</v>
      </c>
      <c r="J983" s="14">
        <v>0.5</v>
      </c>
      <c r="K983" t="str">
        <f>VLOOKUP(A983,MasterTutor!A:D,4,FALSE)</f>
        <v>Advanced</v>
      </c>
      <c r="L983" t="str">
        <f>VLOOKUP(A983,MasterTutor!A:D,3,FALSE)</f>
        <v>Adjunct</v>
      </c>
      <c r="M983" t="str">
        <f>VLOOKUP(A983,MasterTutor!A:D,2,FALSE)</f>
        <v>Kristin Haase-Alvey</v>
      </c>
    </row>
    <row r="984" spans="1:13" x14ac:dyDescent="0.2">
      <c r="A984" s="9" t="s">
        <v>242</v>
      </c>
      <c r="B984" s="9" t="s">
        <v>257</v>
      </c>
      <c r="C984" s="12">
        <v>1.42</v>
      </c>
      <c r="D984" s="12">
        <v>1.3</v>
      </c>
      <c r="E984" s="12">
        <v>0.99</v>
      </c>
      <c r="F984" s="12">
        <v>0.98</v>
      </c>
      <c r="G984" s="12">
        <v>1</v>
      </c>
      <c r="H984" s="9">
        <v>5</v>
      </c>
      <c r="I984" s="10">
        <v>0.66666666666666663</v>
      </c>
      <c r="J984" s="12">
        <v>0.66</v>
      </c>
      <c r="K984" t="str">
        <f>VLOOKUP(A984,MasterTutor!A:D,4,FALSE)</f>
        <v>Advanced</v>
      </c>
      <c r="L984" t="str">
        <f>VLOOKUP(A984,MasterTutor!A:D,3,FALSE)</f>
        <v>Adjunct</v>
      </c>
      <c r="M984" t="str">
        <f>VLOOKUP(A984,MasterTutor!A:D,2,FALSE)</f>
        <v>Kristin Haase-Alvey</v>
      </c>
    </row>
    <row r="985" spans="1:13" x14ac:dyDescent="0.2">
      <c r="A985" s="9" t="s">
        <v>242</v>
      </c>
      <c r="B985" s="9" t="s">
        <v>29</v>
      </c>
      <c r="C985" s="12">
        <v>1.3332999999999999</v>
      </c>
      <c r="D985" s="12">
        <v>1.2422</v>
      </c>
      <c r="E985" s="12">
        <v>1</v>
      </c>
      <c r="F985" s="12">
        <v>0.97872340400000002</v>
      </c>
      <c r="G985" s="12">
        <v>1</v>
      </c>
      <c r="H985" s="9">
        <v>8</v>
      </c>
      <c r="I985" s="10" t="s">
        <v>32</v>
      </c>
      <c r="J985" s="12">
        <v>0</v>
      </c>
      <c r="K985" t="str">
        <f>VLOOKUP(A985,MasterTutor!A:D,4,FALSE)</f>
        <v>Advanced</v>
      </c>
      <c r="L985" t="str">
        <f>VLOOKUP(A985,MasterTutor!A:D,3,FALSE)</f>
        <v>Adjunct</v>
      </c>
      <c r="M985" t="str">
        <f>VLOOKUP(A985,MasterTutor!A:D,2,FALSE)</f>
        <v>Kristin Haase-Alvey</v>
      </c>
    </row>
    <row r="986" spans="1:13" x14ac:dyDescent="0.2">
      <c r="A986" s="9" t="s">
        <v>242</v>
      </c>
      <c r="B986" s="9" t="s">
        <v>17</v>
      </c>
      <c r="C986" s="12">
        <v>1.72</v>
      </c>
      <c r="D986" s="12">
        <v>2.04</v>
      </c>
      <c r="E986" s="12">
        <v>1</v>
      </c>
      <c r="F986" s="12">
        <v>0.95</v>
      </c>
      <c r="G986" s="12">
        <v>0.86</v>
      </c>
      <c r="H986" s="9">
        <v>3</v>
      </c>
      <c r="I986" s="10">
        <v>1</v>
      </c>
      <c r="J986" s="12">
        <f>I986</f>
        <v>1</v>
      </c>
      <c r="K986" t="str">
        <f>VLOOKUP(A986,MasterTutor!A:D,4,FALSE)</f>
        <v>Advanced</v>
      </c>
      <c r="L986" t="str">
        <f>VLOOKUP(A986,MasterTutor!A:D,3,FALSE)</f>
        <v>Adjunct</v>
      </c>
      <c r="M986" t="str">
        <f>VLOOKUP(A986,MasterTutor!A:D,2,FALSE)</f>
        <v>Kristin Haase-Alvey</v>
      </c>
    </row>
    <row r="987" spans="1:13" x14ac:dyDescent="0.2">
      <c r="A987" s="9" t="s">
        <v>242</v>
      </c>
      <c r="B987" s="9" t="s">
        <v>18</v>
      </c>
      <c r="C987" s="12">
        <v>0.75</v>
      </c>
      <c r="D987" s="12">
        <v>1.77</v>
      </c>
      <c r="E987" s="12">
        <v>1</v>
      </c>
      <c r="F987" s="12">
        <v>0.93</v>
      </c>
      <c r="G987" s="12">
        <v>1</v>
      </c>
      <c r="H987" s="9" t="e">
        <v>#N/A</v>
      </c>
      <c r="I987" s="10">
        <v>0</v>
      </c>
      <c r="J987" s="12">
        <f>I987</f>
        <v>0</v>
      </c>
      <c r="K987" t="str">
        <f>VLOOKUP(A987,MasterTutor!A:D,4,FALSE)</f>
        <v>Advanced</v>
      </c>
      <c r="L987" t="str">
        <f>VLOOKUP(A987,MasterTutor!A:D,3,FALSE)</f>
        <v>Adjunct</v>
      </c>
      <c r="M987" t="str">
        <f>VLOOKUP(A987,MasterTutor!A:D,2,FALSE)</f>
        <v>Kristin Haase-Alvey</v>
      </c>
    </row>
    <row r="988" spans="1:13" x14ac:dyDescent="0.2">
      <c r="A988" s="9" t="s">
        <v>242</v>
      </c>
      <c r="B988" s="9" t="s">
        <v>20</v>
      </c>
      <c r="C988" s="12">
        <v>0.4</v>
      </c>
      <c r="D988" s="12">
        <v>1.51</v>
      </c>
      <c r="E988" s="12">
        <v>1</v>
      </c>
      <c r="F988" s="12">
        <v>0.93</v>
      </c>
      <c r="G988" s="12">
        <v>1</v>
      </c>
      <c r="H988" s="9">
        <v>2</v>
      </c>
      <c r="I988" s="10">
        <v>1</v>
      </c>
      <c r="J988" s="12">
        <f>I988</f>
        <v>1</v>
      </c>
      <c r="K988" t="str">
        <f>VLOOKUP(A988,MasterTutor!A:D,4,FALSE)</f>
        <v>Advanced</v>
      </c>
      <c r="L988" t="str">
        <f>VLOOKUP(A988,MasterTutor!A:D,3,FALSE)</f>
        <v>Adjunct</v>
      </c>
      <c r="M988" t="str">
        <f>VLOOKUP(A988,MasterTutor!A:D,2,FALSE)</f>
        <v>Kristin Haase-Alvey</v>
      </c>
    </row>
    <row r="989" spans="1:13" x14ac:dyDescent="0.2">
      <c r="A989" s="9" t="s">
        <v>242</v>
      </c>
      <c r="B989" s="9" t="s">
        <v>21</v>
      </c>
      <c r="C989" s="12">
        <v>0.92</v>
      </c>
      <c r="D989" s="12">
        <v>1.62</v>
      </c>
      <c r="E989" s="12">
        <v>1</v>
      </c>
      <c r="F989" s="12">
        <v>0.97</v>
      </c>
      <c r="G989" s="12">
        <v>0.63</v>
      </c>
      <c r="H989" s="9">
        <v>3</v>
      </c>
      <c r="I989" s="10" t="s">
        <v>15</v>
      </c>
      <c r="J989" s="12">
        <v>0.5</v>
      </c>
      <c r="K989" t="str">
        <f>VLOOKUP(A989,MasterTutor!A:D,4,FALSE)</f>
        <v>Advanced</v>
      </c>
      <c r="L989" t="str">
        <f>VLOOKUP(A989,MasterTutor!A:D,3,FALSE)</f>
        <v>Adjunct</v>
      </c>
      <c r="M989" t="str">
        <f>VLOOKUP(A989,MasterTutor!A:D,2,FALSE)</f>
        <v>Kristin Haase-Alvey</v>
      </c>
    </row>
    <row r="990" spans="1:13" x14ac:dyDescent="0.2">
      <c r="A990" s="9" t="s">
        <v>242</v>
      </c>
      <c r="B990" s="9" t="s">
        <v>22</v>
      </c>
      <c r="C990" s="12">
        <v>0.99</v>
      </c>
      <c r="D990" s="12">
        <v>1.21</v>
      </c>
      <c r="E990" s="12">
        <v>1</v>
      </c>
      <c r="F990" s="12">
        <v>0.88</v>
      </c>
      <c r="G990" s="12">
        <v>0.73</v>
      </c>
      <c r="H990" s="9">
        <v>10</v>
      </c>
      <c r="I990" s="10" t="s">
        <v>23</v>
      </c>
      <c r="J990" s="12">
        <v>1</v>
      </c>
      <c r="K990" t="str">
        <f>VLOOKUP(A990,MasterTutor!A:D,4,FALSE)</f>
        <v>Advanced</v>
      </c>
      <c r="L990" t="str">
        <f>VLOOKUP(A990,MasterTutor!A:D,3,FALSE)</f>
        <v>Adjunct</v>
      </c>
      <c r="M990" t="str">
        <f>VLOOKUP(A990,MasterTutor!A:D,2,FALSE)</f>
        <v>Kristin Haase-Alvey</v>
      </c>
    </row>
    <row r="991" spans="1:13" x14ac:dyDescent="0.2">
      <c r="A991" s="9" t="s">
        <v>243</v>
      </c>
      <c r="B991" s="9" t="s">
        <v>257</v>
      </c>
      <c r="C991" s="12">
        <v>0</v>
      </c>
      <c r="D991" s="12">
        <v>0</v>
      </c>
      <c r="E991" s="12">
        <v>0</v>
      </c>
      <c r="F991" s="12">
        <v>0</v>
      </c>
      <c r="G991" s="12">
        <v>0</v>
      </c>
      <c r="H991" s="9">
        <v>0</v>
      </c>
      <c r="I991" s="10"/>
      <c r="J991" s="12"/>
      <c r="K991" t="str">
        <f>VLOOKUP(A991,MasterTutor!A:D,4,FALSE)</f>
        <v>Advanced</v>
      </c>
      <c r="L991" t="str">
        <f>VLOOKUP(A991,MasterTutor!A:D,3,FALSE)</f>
        <v>Professional</v>
      </c>
      <c r="M991" t="str">
        <f>VLOOKUP(A991,MasterTutor!A:D,2,FALSE)</f>
        <v>Kristin Haase-Alvey</v>
      </c>
    </row>
    <row r="992" spans="1:13" x14ac:dyDescent="0.2">
      <c r="A992" s="9" t="s">
        <v>243</v>
      </c>
      <c r="B992" s="9" t="s">
        <v>29</v>
      </c>
      <c r="C992" s="12">
        <v>6.6699999999999995E-2</v>
      </c>
      <c r="D992" s="12">
        <v>0.80920000000000003</v>
      </c>
      <c r="E992" s="12">
        <v>1</v>
      </c>
      <c r="F992" s="12">
        <v>1</v>
      </c>
      <c r="G992" s="12">
        <v>0</v>
      </c>
      <c r="H992" s="9">
        <v>0</v>
      </c>
      <c r="I992" s="10">
        <v>0.75</v>
      </c>
      <c r="J992" s="12">
        <f>I992</f>
        <v>0.75</v>
      </c>
      <c r="K992" t="str">
        <f>VLOOKUP(A992,MasterTutor!A:D,4,FALSE)</f>
        <v>Advanced</v>
      </c>
      <c r="L992" t="str">
        <f>VLOOKUP(A992,MasterTutor!A:D,3,FALSE)</f>
        <v>Professional</v>
      </c>
      <c r="M992" t="str">
        <f>VLOOKUP(A992,MasterTutor!A:D,2,FALSE)</f>
        <v>Kristin Haase-Alvey</v>
      </c>
    </row>
    <row r="993" spans="1:13" x14ac:dyDescent="0.2">
      <c r="A993" s="9" t="s">
        <v>244</v>
      </c>
      <c r="B993" s="9" t="s">
        <v>14</v>
      </c>
      <c r="C993" s="12">
        <v>1.175</v>
      </c>
      <c r="D993" s="12">
        <v>1.46609999999999</v>
      </c>
      <c r="E993" s="12">
        <v>1</v>
      </c>
      <c r="F993" s="12">
        <v>1</v>
      </c>
      <c r="G993" s="12">
        <v>0.5</v>
      </c>
      <c r="H993" s="9">
        <v>8</v>
      </c>
      <c r="I993" s="10" t="s">
        <v>245</v>
      </c>
      <c r="J993" s="12">
        <v>0.78</v>
      </c>
      <c r="K993" t="str">
        <f>VLOOKUP(A993,MasterTutor!A:D,4,FALSE)</f>
        <v>Advanced</v>
      </c>
      <c r="L993" t="str">
        <f>VLOOKUP(A993,MasterTutor!A:D,3,FALSE)</f>
        <v>Adjunct- BUC</v>
      </c>
      <c r="M993" t="str">
        <f>VLOOKUP(A993,MasterTutor!A:D,2,FALSE)</f>
        <v>Geoff St. Marie</v>
      </c>
    </row>
    <row r="994" spans="1:13" x14ac:dyDescent="0.2">
      <c r="A994" s="9" t="s">
        <v>244</v>
      </c>
      <c r="B994" s="9" t="s">
        <v>14</v>
      </c>
      <c r="C994" s="12">
        <v>1.175</v>
      </c>
      <c r="D994" s="12">
        <v>1.46609999999999</v>
      </c>
      <c r="E994" s="12">
        <v>1</v>
      </c>
      <c r="F994" s="12">
        <v>1</v>
      </c>
      <c r="G994" s="12">
        <v>0.5</v>
      </c>
      <c r="H994" s="9">
        <v>8</v>
      </c>
      <c r="I994" s="10" t="s">
        <v>245</v>
      </c>
      <c r="J994" s="1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9" t="s">
        <v>244</v>
      </c>
      <c r="B995" s="9" t="s">
        <v>16</v>
      </c>
      <c r="C995" s="12">
        <v>1.26</v>
      </c>
      <c r="D995" s="12">
        <v>1.32</v>
      </c>
      <c r="E995" s="12">
        <v>0.99</v>
      </c>
      <c r="F995" s="12">
        <v>1</v>
      </c>
      <c r="G995" s="12">
        <v>0.53</v>
      </c>
      <c r="H995" s="9">
        <v>14</v>
      </c>
      <c r="I995" s="13">
        <v>45753</v>
      </c>
      <c r="J995" s="14">
        <v>0.67</v>
      </c>
      <c r="K995" t="str">
        <f>VLOOKUP(A995,MasterTutor!A:D,4,FALSE)</f>
        <v>Advanced</v>
      </c>
      <c r="L995" t="str">
        <f>VLOOKUP(A995,MasterTutor!A:D,3,FALSE)</f>
        <v>Adjunct- BUC</v>
      </c>
      <c r="M995" t="str">
        <f>VLOOKUP(A995,MasterTutor!A:D,2,FALSE)</f>
        <v>Geoff St. Marie</v>
      </c>
    </row>
    <row r="996" spans="1:13" x14ac:dyDescent="0.2">
      <c r="A996" s="9" t="s">
        <v>244</v>
      </c>
      <c r="B996" s="9" t="s">
        <v>257</v>
      </c>
      <c r="C996" s="12">
        <v>1.23</v>
      </c>
      <c r="D996" s="12">
        <v>1.32</v>
      </c>
      <c r="E996" s="12">
        <v>1</v>
      </c>
      <c r="F996" s="12">
        <v>0.94</v>
      </c>
      <c r="G996" s="12">
        <v>0.65</v>
      </c>
      <c r="H996" s="9">
        <v>10</v>
      </c>
      <c r="I996" s="10">
        <v>0.75</v>
      </c>
      <c r="J996" s="12">
        <v>0.75</v>
      </c>
      <c r="K996" t="str">
        <f>VLOOKUP(A996,MasterTutor!A:D,4,FALSE)</f>
        <v>Advanced</v>
      </c>
      <c r="L996" t="str">
        <f>VLOOKUP(A996,MasterTutor!A:D,3,FALSE)</f>
        <v>Adjunct- BUC</v>
      </c>
      <c r="M996" t="str">
        <f>VLOOKUP(A996,MasterTutor!A:D,2,FALSE)</f>
        <v>Geoff St. Marie</v>
      </c>
    </row>
    <row r="997" spans="1:13" x14ac:dyDescent="0.2">
      <c r="A997" s="9" t="s">
        <v>244</v>
      </c>
      <c r="B997" s="9" t="s">
        <v>29</v>
      </c>
      <c r="C997" s="12">
        <v>1.4750000000000001</v>
      </c>
      <c r="D997" s="12">
        <v>1.7292000000000001</v>
      </c>
      <c r="E997" s="12">
        <v>1</v>
      </c>
      <c r="F997" s="12">
        <v>0.98837209299999995</v>
      </c>
      <c r="G997" s="12">
        <v>0.47619047599999997</v>
      </c>
      <c r="H997" s="9">
        <v>15</v>
      </c>
      <c r="I997" s="10">
        <v>0.7</v>
      </c>
      <c r="J997" s="12">
        <f>I997</f>
        <v>0.7</v>
      </c>
      <c r="K997" t="str">
        <f>VLOOKUP(A997,MasterTutor!A:D,4,FALSE)</f>
        <v>Advanced</v>
      </c>
      <c r="L997" t="str">
        <f>VLOOKUP(A997,MasterTutor!A:D,3,FALSE)</f>
        <v>Adjunct- BUC</v>
      </c>
      <c r="M997" t="str">
        <f>VLOOKUP(A997,MasterTutor!A:D,2,FALSE)</f>
        <v>Geoff St. Marie</v>
      </c>
    </row>
    <row r="998" spans="1:13" x14ac:dyDescent="0.2">
      <c r="A998" s="9" t="s">
        <v>244</v>
      </c>
      <c r="B998" s="9" t="s">
        <v>22</v>
      </c>
      <c r="C998" s="12">
        <v>0.59</v>
      </c>
      <c r="D998" s="12">
        <v>1.31</v>
      </c>
      <c r="E998" s="12">
        <v>1</v>
      </c>
      <c r="F998" s="12">
        <v>1</v>
      </c>
      <c r="G998" s="12">
        <v>0</v>
      </c>
      <c r="H998" s="9">
        <v>2</v>
      </c>
      <c r="I998" s="10" t="s">
        <v>85</v>
      </c>
      <c r="J998" s="12">
        <v>0.86</v>
      </c>
      <c r="K998" t="str">
        <f>VLOOKUP(A998,MasterTutor!A:D,4,FALSE)</f>
        <v>Advanced</v>
      </c>
      <c r="L998" t="str">
        <f>VLOOKUP(A998,MasterTutor!A:D,3,FALSE)</f>
        <v>Adjunct- BUC</v>
      </c>
      <c r="M998" t="str">
        <f>VLOOKUP(A998,MasterTutor!A:D,2,FALSE)</f>
        <v>Geoff St. Marie</v>
      </c>
    </row>
    <row r="999" spans="1:13" x14ac:dyDescent="0.2">
      <c r="A999" s="9" t="s">
        <v>246</v>
      </c>
      <c r="B999" s="9" t="s">
        <v>14</v>
      </c>
      <c r="C999" s="12">
        <v>1.0542</v>
      </c>
      <c r="D999" s="12">
        <v>1.1578999999999999</v>
      </c>
      <c r="E999" s="12">
        <v>1</v>
      </c>
      <c r="F999" s="12">
        <v>0.84615384615384603</v>
      </c>
      <c r="G999" s="12">
        <v>0.16666666666666599</v>
      </c>
      <c r="H999" s="9">
        <v>9</v>
      </c>
      <c r="I999" s="10" t="s">
        <v>187</v>
      </c>
      <c r="J999" s="12">
        <v>0</v>
      </c>
      <c r="K999" t="str">
        <f>VLOOKUP(A999,MasterTutor!A:D,4,FALSE)</f>
        <v>Advanced</v>
      </c>
      <c r="L999" t="str">
        <f>VLOOKUP(A999,MasterTutor!A:D,3,FALSE)</f>
        <v>Professional</v>
      </c>
      <c r="M999" t="str">
        <f>VLOOKUP(A999,MasterTutor!A:D,2,FALSE)</f>
        <v>Ela Cross</v>
      </c>
    </row>
    <row r="1000" spans="1:13" x14ac:dyDescent="0.2">
      <c r="A1000" s="9" t="s">
        <v>246</v>
      </c>
      <c r="B1000" s="9" t="s">
        <v>16</v>
      </c>
      <c r="C1000" s="12">
        <v>0.68</v>
      </c>
      <c r="D1000" s="12">
        <v>0.89</v>
      </c>
      <c r="E1000" s="12">
        <v>0.97</v>
      </c>
      <c r="F1000" s="12">
        <v>0.82</v>
      </c>
      <c r="G1000" s="12">
        <v>0.7</v>
      </c>
      <c r="H1000" s="9">
        <v>4</v>
      </c>
      <c r="I1000" s="13" t="s">
        <v>40</v>
      </c>
      <c r="J1000" s="12">
        <v>0</v>
      </c>
      <c r="K1000" t="str">
        <f>VLOOKUP(A1000,MasterTutor!A:D,4,FALSE)</f>
        <v>Advanced</v>
      </c>
      <c r="L1000" t="str">
        <f>VLOOKUP(A1000,MasterTutor!A:D,3,FALSE)</f>
        <v>Professional</v>
      </c>
      <c r="M1000" t="str">
        <f>VLOOKUP(A1000,MasterTutor!A:D,2,FALSE)</f>
        <v>Ela Cross</v>
      </c>
    </row>
    <row r="1001" spans="1:13" x14ac:dyDescent="0.2">
      <c r="A1001" s="9" t="s">
        <v>246</v>
      </c>
      <c r="B1001" s="9" t="s">
        <v>257</v>
      </c>
      <c r="C1001" s="12">
        <v>0.79</v>
      </c>
      <c r="D1001" s="12">
        <v>0.96</v>
      </c>
      <c r="E1001" s="12">
        <v>1</v>
      </c>
      <c r="F1001" s="12">
        <v>1</v>
      </c>
      <c r="G1001" s="12">
        <v>0.67</v>
      </c>
      <c r="H1001" s="9">
        <v>16</v>
      </c>
      <c r="I1001" s="10">
        <v>0.8</v>
      </c>
      <c r="J1001" s="12">
        <v>0.8</v>
      </c>
      <c r="K1001" t="str">
        <f>VLOOKUP(A1001,MasterTutor!A:D,4,FALSE)</f>
        <v>Advanced</v>
      </c>
      <c r="L1001" t="str">
        <f>VLOOKUP(A1001,MasterTutor!A:D,3,FALSE)</f>
        <v>Professional</v>
      </c>
      <c r="M1001" t="str">
        <f>VLOOKUP(A1001,MasterTutor!A:D,2,FALSE)</f>
        <v>Ela Cross</v>
      </c>
    </row>
    <row r="1002" spans="1:13" x14ac:dyDescent="0.2">
      <c r="A1002" s="9" t="s">
        <v>246</v>
      </c>
      <c r="B1002" s="9" t="s">
        <v>29</v>
      </c>
      <c r="C1002" s="12">
        <v>1.0249999999999999</v>
      </c>
      <c r="D1002" s="12">
        <v>1.1069</v>
      </c>
      <c r="E1002" s="12">
        <v>1</v>
      </c>
      <c r="F1002" s="12">
        <v>0.98684210500000002</v>
      </c>
      <c r="G1002" s="12">
        <v>0.36</v>
      </c>
      <c r="H1002" s="9">
        <v>16</v>
      </c>
      <c r="I1002" s="10">
        <v>0.77777777777777779</v>
      </c>
      <c r="J1002" s="12">
        <f>I1002</f>
        <v>0.77777777777777779</v>
      </c>
      <c r="K1002" t="str">
        <f>VLOOKUP(A1002,MasterTutor!A:D,4,FALSE)</f>
        <v>Advanced</v>
      </c>
      <c r="L1002" t="str">
        <f>VLOOKUP(A1002,MasterTutor!A:D,3,FALSE)</f>
        <v>Professional</v>
      </c>
      <c r="M1002" t="str">
        <f>VLOOKUP(A1002,MasterTutor!A:D,2,FALSE)</f>
        <v>Ela Cross</v>
      </c>
    </row>
    <row r="1003" spans="1:13" x14ac:dyDescent="0.2">
      <c r="A1003" s="9" t="s">
        <v>246</v>
      </c>
      <c r="B1003" s="9" t="s">
        <v>22</v>
      </c>
      <c r="C1003" s="12">
        <v>0.89</v>
      </c>
      <c r="D1003" s="12">
        <v>1.1000000000000001</v>
      </c>
      <c r="E1003" s="12">
        <v>1</v>
      </c>
      <c r="F1003" s="12">
        <v>0.81</v>
      </c>
      <c r="G1003" s="12">
        <v>0</v>
      </c>
      <c r="H1003" s="9">
        <v>7</v>
      </c>
      <c r="I1003" s="10" t="s">
        <v>247</v>
      </c>
      <c r="J1003" s="12">
        <v>0</v>
      </c>
      <c r="K1003" t="str">
        <f>VLOOKUP(A1003,MasterTutor!A:D,4,FALSE)</f>
        <v>Advanced</v>
      </c>
      <c r="L1003" t="str">
        <f>VLOOKUP(A1003,MasterTutor!A:D,3,FALSE)</f>
        <v>Professional</v>
      </c>
      <c r="M1003" t="str">
        <f>VLOOKUP(A1003,MasterTutor!A:D,2,FALSE)</f>
        <v>Ela Cross</v>
      </c>
    </row>
    <row r="1004" spans="1:13" x14ac:dyDescent="0.2">
      <c r="A1004" s="9" t="s">
        <v>248</v>
      </c>
      <c r="B1004" s="9" t="s">
        <v>14</v>
      </c>
      <c r="C1004" s="12">
        <v>0.906299999999999</v>
      </c>
      <c r="D1004" s="12">
        <v>1.0657999999999901</v>
      </c>
      <c r="E1004" s="12">
        <v>1</v>
      </c>
      <c r="F1004" s="12">
        <v>1</v>
      </c>
      <c r="G1004" s="12">
        <v>0.86363636363636298</v>
      </c>
      <c r="H1004" s="9">
        <v>3</v>
      </c>
      <c r="I1004" s="10" t="s">
        <v>66</v>
      </c>
      <c r="J1004" s="12">
        <v>0.5</v>
      </c>
      <c r="K1004" t="str">
        <f>VLOOKUP(A1004,MasterTutor!A:D,4,FALSE)</f>
        <v>Premium</v>
      </c>
      <c r="L1004" t="str">
        <f>VLOOKUP(A1004,MasterTutor!A:D,3,FALSE)</f>
        <v>Professional</v>
      </c>
      <c r="M1004" t="str">
        <f>VLOOKUP(A1004,MasterTutor!A:D,2,FALSE)</f>
        <v>Ela Cross</v>
      </c>
    </row>
    <row r="1005" spans="1:13" x14ac:dyDescent="0.2">
      <c r="A1005" s="9" t="s">
        <v>248</v>
      </c>
      <c r="B1005" s="9" t="s">
        <v>16</v>
      </c>
      <c r="C1005" s="12">
        <v>0.82</v>
      </c>
      <c r="D1005" s="12">
        <v>0.99</v>
      </c>
      <c r="E1005" s="12">
        <v>1</v>
      </c>
      <c r="F1005" s="12">
        <v>1</v>
      </c>
      <c r="G1005" s="12">
        <v>1</v>
      </c>
      <c r="H1005" s="9">
        <v>5</v>
      </c>
      <c r="I1005" s="13">
        <v>45690</v>
      </c>
      <c r="J1005" s="12">
        <v>1</v>
      </c>
      <c r="K1005" t="str">
        <f>VLOOKUP(A1005,MasterTutor!A:D,4,FALSE)</f>
        <v>Premium</v>
      </c>
      <c r="L1005" t="str">
        <f>VLOOKUP(A1005,MasterTutor!A:D,3,FALSE)</f>
        <v>Professional</v>
      </c>
      <c r="M1005" t="str">
        <f>VLOOKUP(A1005,MasterTutor!A:D,2,FALSE)</f>
        <v>Ela Cross</v>
      </c>
    </row>
    <row r="1006" spans="1:13" x14ac:dyDescent="0.2">
      <c r="A1006" s="9" t="s">
        <v>248</v>
      </c>
      <c r="B1006" s="9" t="s">
        <v>257</v>
      </c>
      <c r="C1006" s="12">
        <v>0.8</v>
      </c>
      <c r="D1006" s="12">
        <v>0.93</v>
      </c>
      <c r="E1006" s="12">
        <v>1</v>
      </c>
      <c r="F1006" s="12">
        <v>1</v>
      </c>
      <c r="G1006" s="12">
        <v>0.96</v>
      </c>
      <c r="H1006" s="9">
        <v>5</v>
      </c>
      <c r="I1006" s="10">
        <v>1</v>
      </c>
      <c r="J1006" s="12">
        <v>1</v>
      </c>
      <c r="K1006" t="str">
        <f>VLOOKUP(A1006,MasterTutor!A:D,4,FALSE)</f>
        <v>Premium</v>
      </c>
      <c r="L1006" t="str">
        <f>VLOOKUP(A1006,MasterTutor!A:D,3,FALSE)</f>
        <v>Professional</v>
      </c>
      <c r="M1006" t="str">
        <f>VLOOKUP(A1006,MasterTutor!A:D,2,FALSE)</f>
        <v>Ela Cross</v>
      </c>
    </row>
    <row r="1007" spans="1:13" x14ac:dyDescent="0.2">
      <c r="A1007" s="9" t="s">
        <v>248</v>
      </c>
      <c r="B1007" s="9" t="s">
        <v>29</v>
      </c>
      <c r="C1007" s="12">
        <v>0.61250000000000004</v>
      </c>
      <c r="D1007" s="12">
        <v>1.0921000000000001</v>
      </c>
      <c r="E1007" s="12">
        <v>1</v>
      </c>
      <c r="F1007" s="12">
        <v>1</v>
      </c>
      <c r="G1007" s="12">
        <v>0.94117647100000001</v>
      </c>
      <c r="H1007" s="9">
        <v>3</v>
      </c>
      <c r="I1007" s="10">
        <v>0.66666666666666663</v>
      </c>
      <c r="J1007" s="12">
        <f>I1007</f>
        <v>0.66666666666666663</v>
      </c>
      <c r="K1007" t="str">
        <f>VLOOKUP(A1007,MasterTutor!A:D,4,FALSE)</f>
        <v>Premium</v>
      </c>
      <c r="L1007" t="str">
        <f>VLOOKUP(A1007,MasterTutor!A:D,3,FALSE)</f>
        <v>Professional</v>
      </c>
      <c r="M1007" t="str">
        <f>VLOOKUP(A1007,MasterTutor!A:D,2,FALSE)</f>
        <v>Ela Cross</v>
      </c>
    </row>
    <row r="1008" spans="1:13" x14ac:dyDescent="0.2">
      <c r="A1008" s="9" t="s">
        <v>248</v>
      </c>
      <c r="B1008" s="9" t="s">
        <v>17</v>
      </c>
      <c r="C1008" s="12">
        <v>0.88</v>
      </c>
      <c r="D1008" s="12">
        <v>1.04</v>
      </c>
      <c r="E1008" s="12">
        <v>1</v>
      </c>
      <c r="F1008" s="12">
        <v>1</v>
      </c>
      <c r="G1008" s="12">
        <v>0.72</v>
      </c>
      <c r="H1008" s="9">
        <v>8</v>
      </c>
      <c r="I1008" s="10">
        <v>1</v>
      </c>
      <c r="J1008" s="12">
        <f>I1008</f>
        <v>1</v>
      </c>
      <c r="K1008" t="str">
        <f>VLOOKUP(A1008,MasterTutor!A:D,4,FALSE)</f>
        <v>Premium</v>
      </c>
      <c r="L1008" t="str">
        <f>VLOOKUP(A1008,MasterTutor!A:D,3,FALSE)</f>
        <v>Professional</v>
      </c>
      <c r="M1008" t="str">
        <f>VLOOKUP(A1008,MasterTutor!A:D,2,FALSE)</f>
        <v>Ela Cross</v>
      </c>
    </row>
    <row r="1009" spans="1:13" x14ac:dyDescent="0.2">
      <c r="A1009" s="9" t="s">
        <v>248</v>
      </c>
      <c r="B1009" s="9" t="s">
        <v>18</v>
      </c>
      <c r="C1009" s="12">
        <v>0.36</v>
      </c>
      <c r="D1009" s="12">
        <v>0.74</v>
      </c>
      <c r="E1009" s="12">
        <v>1</v>
      </c>
      <c r="F1009" s="12">
        <v>1</v>
      </c>
      <c r="G1009" s="12">
        <v>0.77</v>
      </c>
      <c r="H1009" s="9">
        <v>5</v>
      </c>
      <c r="J1009" s="9"/>
      <c r="K1009" t="str">
        <f>VLOOKUP(A1009,MasterTutor!A:D,4,FALSE)</f>
        <v>Premium</v>
      </c>
      <c r="L1009" t="str">
        <f>VLOOKUP(A1009,MasterTutor!A:D,3,FALSE)</f>
        <v>Professional</v>
      </c>
      <c r="M1009" t="str">
        <f>VLOOKUP(A1009,MasterTutor!A:D,2,FALSE)</f>
        <v>Ela Cross</v>
      </c>
    </row>
    <row r="1010" spans="1:13" x14ac:dyDescent="0.2">
      <c r="A1010" s="9" t="s">
        <v>248</v>
      </c>
      <c r="B1010" s="9" t="s">
        <v>20</v>
      </c>
      <c r="C1010" s="12">
        <v>0.82</v>
      </c>
      <c r="D1010" s="12">
        <v>1.05</v>
      </c>
      <c r="E1010" s="12">
        <v>1</v>
      </c>
      <c r="F1010" s="12">
        <v>1</v>
      </c>
      <c r="G1010" s="12">
        <v>0.8</v>
      </c>
      <c r="H1010" s="9">
        <v>2</v>
      </c>
      <c r="I1010" s="10">
        <v>1</v>
      </c>
      <c r="J1010" s="12">
        <f>I1010</f>
        <v>1</v>
      </c>
      <c r="K1010" t="str">
        <f>VLOOKUP(A1010,MasterTutor!A:D,4,FALSE)</f>
        <v>Premium</v>
      </c>
      <c r="L1010" t="str">
        <f>VLOOKUP(A1010,MasterTutor!A:D,3,FALSE)</f>
        <v>Professional</v>
      </c>
      <c r="M1010" t="str">
        <f>VLOOKUP(A1010,MasterTutor!A:D,2,FALSE)</f>
        <v>Ela Cross</v>
      </c>
    </row>
    <row r="1011" spans="1:13" x14ac:dyDescent="0.2">
      <c r="A1011" s="9" t="s">
        <v>248</v>
      </c>
      <c r="B1011" s="9" t="s">
        <v>21</v>
      </c>
      <c r="C1011" s="12">
        <v>0.85</v>
      </c>
      <c r="D1011" s="12">
        <v>1.08</v>
      </c>
      <c r="E1011" s="12">
        <v>1</v>
      </c>
      <c r="F1011" s="12">
        <v>1</v>
      </c>
      <c r="G1011" s="12">
        <v>0.86</v>
      </c>
      <c r="H1011" s="9">
        <v>0</v>
      </c>
      <c r="I1011" s="10" t="s">
        <v>23</v>
      </c>
      <c r="J1011" s="12">
        <v>1</v>
      </c>
      <c r="K1011" t="str">
        <f>VLOOKUP(A1011,MasterTutor!A:D,4,FALSE)</f>
        <v>Premium</v>
      </c>
      <c r="L1011" t="str">
        <f>VLOOKUP(A1011,MasterTutor!A:D,3,FALSE)</f>
        <v>Professional</v>
      </c>
      <c r="M1011" t="str">
        <f>VLOOKUP(A1011,MasterTutor!A:D,2,FALSE)</f>
        <v>Ela Cross</v>
      </c>
    </row>
    <row r="1012" spans="1:13" x14ac:dyDescent="0.2">
      <c r="A1012" s="9" t="s">
        <v>248</v>
      </c>
      <c r="B1012" s="9" t="s">
        <v>22</v>
      </c>
      <c r="C1012" s="12">
        <v>0.86</v>
      </c>
      <c r="D1012" s="12">
        <v>1.07</v>
      </c>
      <c r="E1012" s="12">
        <v>1</v>
      </c>
      <c r="F1012" s="12">
        <v>1</v>
      </c>
      <c r="G1012" s="12">
        <v>1</v>
      </c>
      <c r="H1012" s="9">
        <v>5</v>
      </c>
      <c r="I1012" s="10" t="s">
        <v>34</v>
      </c>
      <c r="J1012" s="12">
        <v>1</v>
      </c>
      <c r="K1012" t="str">
        <f>VLOOKUP(A1012,MasterTutor!A:D,4,FALSE)</f>
        <v>Premium</v>
      </c>
      <c r="L1012" t="str">
        <f>VLOOKUP(A1012,MasterTutor!A:D,3,FALSE)</f>
        <v>Professional</v>
      </c>
      <c r="M1012" t="str">
        <f>VLOOKUP(A1012,MasterTutor!A:D,2,FALSE)</f>
        <v>Ela Cross</v>
      </c>
    </row>
    <row r="1013" spans="1:13" x14ac:dyDescent="0.2">
      <c r="A1013" s="9" t="s">
        <v>249</v>
      </c>
      <c r="B1013" s="9" t="s">
        <v>14</v>
      </c>
      <c r="C1013" s="12">
        <v>1.05</v>
      </c>
      <c r="D1013" s="12">
        <v>1.0246999999999999</v>
      </c>
      <c r="E1013" s="12">
        <v>1</v>
      </c>
      <c r="F1013" s="12">
        <v>0.85714285714285698</v>
      </c>
      <c r="G1013" s="12">
        <v>0.73913043478260798</v>
      </c>
      <c r="H1013" s="9">
        <v>8</v>
      </c>
      <c r="I1013" s="10" t="s">
        <v>250</v>
      </c>
      <c r="J1013" s="12">
        <v>0.67</v>
      </c>
      <c r="K1013" t="str">
        <f>VLOOKUP(A1013,MasterTutor!A:D,4,FALSE)</f>
        <v>Advanced</v>
      </c>
      <c r="L1013" t="str">
        <f>VLOOKUP(A1013,MasterTutor!A:D,3,FALSE)</f>
        <v>Professional</v>
      </c>
      <c r="M1013" t="str">
        <f>VLOOKUP(A1013,MasterTutor!A:D,2,FALSE)</f>
        <v>Kristin Haase-Alvey</v>
      </c>
    </row>
    <row r="1014" spans="1:13" x14ac:dyDescent="0.2">
      <c r="A1014" s="9" t="s">
        <v>249</v>
      </c>
      <c r="B1014" s="9" t="s">
        <v>14</v>
      </c>
      <c r="C1014" s="12">
        <v>1.05</v>
      </c>
      <c r="D1014" s="12">
        <v>1.0246999999999999</v>
      </c>
      <c r="E1014" s="12">
        <v>1</v>
      </c>
      <c r="F1014" s="12">
        <v>0.85714285714285698</v>
      </c>
      <c r="G1014" s="12">
        <v>0.73913043478260798</v>
      </c>
      <c r="H1014" s="9">
        <v>8</v>
      </c>
      <c r="I1014" s="10" t="s">
        <v>250</v>
      </c>
      <c r="J1014" s="1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9" t="s">
        <v>249</v>
      </c>
      <c r="B1015" s="9" t="s">
        <v>16</v>
      </c>
      <c r="C1015" s="12">
        <v>1.01</v>
      </c>
      <c r="D1015" s="12">
        <v>0.99</v>
      </c>
      <c r="E1015" s="12">
        <v>1</v>
      </c>
      <c r="F1015" s="12">
        <v>0.81</v>
      </c>
      <c r="G1015" s="12">
        <v>0.95</v>
      </c>
      <c r="H1015" s="9">
        <v>8</v>
      </c>
      <c r="I1015" s="13">
        <v>45695</v>
      </c>
      <c r="J1015" s="14">
        <v>0.28999999999999998</v>
      </c>
      <c r="K1015" t="str">
        <f>VLOOKUP(A1015,MasterTutor!A:D,4,FALSE)</f>
        <v>Advanced</v>
      </c>
      <c r="L1015" t="str">
        <f>VLOOKUP(A1015,MasterTutor!A:D,3,FALSE)</f>
        <v>Professional</v>
      </c>
      <c r="M1015" t="str">
        <f>VLOOKUP(A1015,MasterTutor!A:D,2,FALSE)</f>
        <v>Kristin Haase-Alvey</v>
      </c>
    </row>
    <row r="1016" spans="1:13" x14ac:dyDescent="0.2">
      <c r="A1016" s="9" t="s">
        <v>249</v>
      </c>
      <c r="B1016" s="9" t="s">
        <v>257</v>
      </c>
      <c r="C1016" s="12">
        <v>0.83</v>
      </c>
      <c r="D1016" s="12">
        <v>1.1000000000000001</v>
      </c>
      <c r="E1016" s="12">
        <v>1</v>
      </c>
      <c r="F1016" s="12">
        <v>1</v>
      </c>
      <c r="G1016" s="12">
        <v>0.96</v>
      </c>
      <c r="H1016" s="9">
        <v>10</v>
      </c>
      <c r="I1016" s="10">
        <v>0.5</v>
      </c>
      <c r="J1016" s="12">
        <v>0.5</v>
      </c>
      <c r="K1016" t="str">
        <f>VLOOKUP(A1016,MasterTutor!A:D,4,FALSE)</f>
        <v>Advanced</v>
      </c>
      <c r="L1016" t="str">
        <f>VLOOKUP(A1016,MasterTutor!A:D,3,FALSE)</f>
        <v>Professional</v>
      </c>
      <c r="M1016" t="str">
        <f>VLOOKUP(A1016,MasterTutor!A:D,2,FALSE)</f>
        <v>Kristin Haase-Alvey</v>
      </c>
    </row>
    <row r="1017" spans="1:13" x14ac:dyDescent="0.2">
      <c r="A1017" s="9" t="s">
        <v>249</v>
      </c>
      <c r="B1017" s="9" t="s">
        <v>29</v>
      </c>
      <c r="C1017" s="12">
        <v>0.88329999999999997</v>
      </c>
      <c r="D1017" s="12">
        <v>0.98680000000000001</v>
      </c>
      <c r="E1017" s="12">
        <v>1</v>
      </c>
      <c r="F1017" s="12">
        <v>1</v>
      </c>
      <c r="G1017" s="12">
        <v>0.94444444400000005</v>
      </c>
      <c r="H1017" s="9">
        <v>11</v>
      </c>
      <c r="I1017" s="10">
        <v>0.3</v>
      </c>
      <c r="J1017" s="12">
        <f>I1017</f>
        <v>0.3</v>
      </c>
      <c r="K1017" t="str">
        <f>VLOOKUP(A1017,MasterTutor!A:D,4,FALSE)</f>
        <v>Advanced</v>
      </c>
      <c r="L1017" t="str">
        <f>VLOOKUP(A1017,MasterTutor!A:D,3,FALSE)</f>
        <v>Professional</v>
      </c>
      <c r="M1017" t="str">
        <f>VLOOKUP(A1017,MasterTutor!A:D,2,FALSE)</f>
        <v>Kristin Haase-Alvey</v>
      </c>
    </row>
    <row r="1018" spans="1:13" x14ac:dyDescent="0.2">
      <c r="A1018" s="9" t="s">
        <v>249</v>
      </c>
      <c r="B1018" s="9" t="s">
        <v>17</v>
      </c>
      <c r="C1018" s="12">
        <v>0.76</v>
      </c>
      <c r="D1018" s="12">
        <v>0.77</v>
      </c>
      <c r="E1018" s="12">
        <v>1</v>
      </c>
      <c r="F1018" s="12">
        <v>1</v>
      </c>
      <c r="G1018" s="12">
        <v>0.67</v>
      </c>
      <c r="H1018" s="9">
        <v>5</v>
      </c>
      <c r="I1018" s="10">
        <v>0</v>
      </c>
      <c r="J1018" s="12">
        <f>I1018</f>
        <v>0</v>
      </c>
      <c r="K1018" t="str">
        <f>VLOOKUP(A1018,MasterTutor!A:D,4,FALSE)</f>
        <v>Advanced</v>
      </c>
      <c r="L1018" t="str">
        <f>VLOOKUP(A1018,MasterTutor!A:D,3,FALSE)</f>
        <v>Professional</v>
      </c>
      <c r="M1018" t="str">
        <f>VLOOKUP(A1018,MasterTutor!A:D,2,FALSE)</f>
        <v>Kristin Haase-Alvey</v>
      </c>
    </row>
    <row r="1019" spans="1:13" x14ac:dyDescent="0.2">
      <c r="A1019" s="9" t="s">
        <v>249</v>
      </c>
      <c r="B1019" s="9" t="s">
        <v>18</v>
      </c>
      <c r="C1019" s="12">
        <v>0.53</v>
      </c>
      <c r="D1019" s="12">
        <v>0.62</v>
      </c>
      <c r="E1019" s="12">
        <v>0.99</v>
      </c>
      <c r="F1019" s="12">
        <v>1</v>
      </c>
      <c r="G1019" s="12">
        <v>0.73</v>
      </c>
      <c r="H1019" s="9">
        <v>2</v>
      </c>
      <c r="I1019" s="10" t="s">
        <v>132</v>
      </c>
      <c r="J1019" s="12">
        <f>1/3</f>
        <v>0.33333333333333331</v>
      </c>
      <c r="K1019" t="str">
        <f>VLOOKUP(A1019,MasterTutor!A:D,4,FALSE)</f>
        <v>Advanced</v>
      </c>
      <c r="L1019" t="str">
        <f>VLOOKUP(A1019,MasterTutor!A:D,3,FALSE)</f>
        <v>Professional</v>
      </c>
      <c r="M1019" t="str">
        <f>VLOOKUP(A1019,MasterTutor!A:D,2,FALSE)</f>
        <v>Kristin Haase-Alvey</v>
      </c>
    </row>
    <row r="1020" spans="1:13" x14ac:dyDescent="0.2">
      <c r="A1020" s="9" t="s">
        <v>249</v>
      </c>
      <c r="B1020" s="9" t="s">
        <v>20</v>
      </c>
      <c r="C1020" s="12">
        <v>1.05</v>
      </c>
      <c r="D1020" s="12">
        <v>1.0900000000000001</v>
      </c>
      <c r="E1020" s="12">
        <v>0.99</v>
      </c>
      <c r="F1020" s="12">
        <v>1</v>
      </c>
      <c r="G1020" s="12">
        <v>0.45</v>
      </c>
      <c r="H1020" s="9">
        <v>8</v>
      </c>
      <c r="I1020" s="10" t="s">
        <v>132</v>
      </c>
      <c r="J1020" s="12">
        <f>1/3</f>
        <v>0.33333333333333331</v>
      </c>
      <c r="K1020" t="str">
        <f>VLOOKUP(A1020,MasterTutor!A:D,4,FALSE)</f>
        <v>Advanced</v>
      </c>
      <c r="L1020" t="str">
        <f>VLOOKUP(A1020,MasterTutor!A:D,3,FALSE)</f>
        <v>Professional</v>
      </c>
      <c r="M1020" t="str">
        <f>VLOOKUP(A1020,MasterTutor!A:D,2,FALSE)</f>
        <v>Kristin Haase-Alvey</v>
      </c>
    </row>
    <row r="1021" spans="1:13" x14ac:dyDescent="0.2">
      <c r="A1021" s="9" t="s">
        <v>249</v>
      </c>
      <c r="B1021" s="9" t="s">
        <v>21</v>
      </c>
      <c r="C1021" s="12">
        <v>1.1599999999999999</v>
      </c>
      <c r="D1021" s="12">
        <v>1.1599999999999999</v>
      </c>
      <c r="E1021" s="12">
        <v>1</v>
      </c>
      <c r="F1021" s="12">
        <v>1</v>
      </c>
      <c r="G1021" s="12">
        <v>1</v>
      </c>
      <c r="H1021" s="9">
        <v>3</v>
      </c>
      <c r="I1021" s="10" t="s">
        <v>39</v>
      </c>
      <c r="J1021" s="12">
        <v>0.66</v>
      </c>
      <c r="K1021" t="str">
        <f>VLOOKUP(A1021,MasterTutor!A:D,4,FALSE)</f>
        <v>Advanced</v>
      </c>
      <c r="L1021" t="str">
        <f>VLOOKUP(A1021,MasterTutor!A:D,3,FALSE)</f>
        <v>Professional</v>
      </c>
      <c r="M1021" t="str">
        <f>VLOOKUP(A1021,MasterTutor!A:D,2,FALSE)</f>
        <v>Kristin Haase-Alvey</v>
      </c>
    </row>
    <row r="1022" spans="1:13" x14ac:dyDescent="0.2">
      <c r="A1022" s="9" t="s">
        <v>249</v>
      </c>
      <c r="B1022" s="9" t="s">
        <v>22</v>
      </c>
      <c r="C1022" s="12">
        <v>1</v>
      </c>
      <c r="D1022" s="12">
        <v>1.01</v>
      </c>
      <c r="E1022" s="12">
        <v>1</v>
      </c>
      <c r="F1022" s="12">
        <v>1</v>
      </c>
      <c r="G1022" s="12">
        <v>0.65</v>
      </c>
      <c r="H1022" s="9">
        <v>2</v>
      </c>
      <c r="I1022" s="10" t="s">
        <v>232</v>
      </c>
      <c r="J1022" s="12">
        <v>0.14000000000000001</v>
      </c>
      <c r="K1022" t="str">
        <f>VLOOKUP(A1022,MasterTutor!A:D,4,FALSE)</f>
        <v>Advanced</v>
      </c>
      <c r="L1022" t="str">
        <f>VLOOKUP(A1022,MasterTutor!A:D,3,FALSE)</f>
        <v>Professional</v>
      </c>
      <c r="M1022" t="str">
        <f>VLOOKUP(A1022,MasterTutor!A:D,2,FALSE)</f>
        <v>Kristin Haase-Alvey</v>
      </c>
    </row>
    <row r="1023" spans="1:13" x14ac:dyDescent="0.2">
      <c r="A1023" s="9" t="s">
        <v>251</v>
      </c>
      <c r="B1023" s="9" t="s">
        <v>17</v>
      </c>
      <c r="C1023" s="12">
        <v>1.2</v>
      </c>
      <c r="D1023" s="12">
        <v>1.74</v>
      </c>
      <c r="E1023" s="12">
        <v>0.99</v>
      </c>
      <c r="F1023" s="12">
        <v>0.96</v>
      </c>
      <c r="G1023" s="12">
        <v>0.53</v>
      </c>
      <c r="H1023" s="9">
        <v>3</v>
      </c>
      <c r="I1023" s="10" t="s">
        <v>252</v>
      </c>
      <c r="J1023" s="12">
        <v>0.28999999999999998</v>
      </c>
      <c r="K1023" t="e">
        <f>VLOOKUP(A1023,MasterTutor!A:D,4,FALSE)</f>
        <v>#N/A</v>
      </c>
      <c r="L1023" t="e">
        <f>VLOOKUP(A1023,MasterTutor!A:D,3,FALSE)</f>
        <v>#N/A</v>
      </c>
      <c r="M1023" t="e">
        <f>VLOOKUP(A1023,MasterTutor!A:D,2,FALSE)</f>
        <v>#N/A</v>
      </c>
    </row>
    <row r="1024" spans="1:13" x14ac:dyDescent="0.2">
      <c r="A1024" s="9" t="s">
        <v>251</v>
      </c>
      <c r="B1024" s="9" t="s">
        <v>18</v>
      </c>
      <c r="C1024" s="12">
        <v>0.91</v>
      </c>
      <c r="D1024" s="12">
        <v>1.93</v>
      </c>
      <c r="E1024" s="12">
        <v>0.99</v>
      </c>
      <c r="F1024" s="12">
        <v>0.98</v>
      </c>
      <c r="G1024" s="12">
        <v>0.56000000000000005</v>
      </c>
      <c r="H1024" s="9">
        <v>2</v>
      </c>
      <c r="I1024" s="10" t="s">
        <v>132</v>
      </c>
      <c r="J1024" s="12">
        <f>1/3</f>
        <v>0.33333333333333331</v>
      </c>
      <c r="K1024" t="e">
        <f>VLOOKUP(A1024,MasterTutor!A:D,4,FALSE)</f>
        <v>#N/A</v>
      </c>
      <c r="L1024" t="e">
        <f>VLOOKUP(A1024,MasterTutor!A:D,3,FALSE)</f>
        <v>#N/A</v>
      </c>
      <c r="M1024" t="e">
        <f>VLOOKUP(A1024,MasterTutor!A:D,2,FALSE)</f>
        <v>#N/A</v>
      </c>
    </row>
    <row r="1025" spans="1:13" x14ac:dyDescent="0.2">
      <c r="A1025" s="9" t="s">
        <v>251</v>
      </c>
      <c r="B1025" s="9" t="s">
        <v>20</v>
      </c>
      <c r="C1025" s="12">
        <v>0.95</v>
      </c>
      <c r="D1025" s="12">
        <v>1.68</v>
      </c>
      <c r="E1025" s="12">
        <v>0.99</v>
      </c>
      <c r="F1025" s="12">
        <v>0.3</v>
      </c>
      <c r="G1025" s="12">
        <v>0.46</v>
      </c>
      <c r="H1025" s="9">
        <v>5</v>
      </c>
      <c r="I1025" s="10">
        <v>0</v>
      </c>
      <c r="J1025" s="12">
        <f>I1025</f>
        <v>0</v>
      </c>
      <c r="K1025" t="e">
        <f>VLOOKUP(A1025,MasterTutor!A:D,4,FALSE)</f>
        <v>#N/A</v>
      </c>
      <c r="L1025" t="e">
        <f>VLOOKUP(A1025,MasterTutor!A:D,3,FALSE)</f>
        <v>#N/A</v>
      </c>
      <c r="M1025" t="e">
        <f>VLOOKUP(A1025,MasterTutor!A:D,2,FALSE)</f>
        <v>#N/A</v>
      </c>
    </row>
    <row r="1026" spans="1:13" x14ac:dyDescent="0.2">
      <c r="A1026" s="9" t="s">
        <v>253</v>
      </c>
      <c r="B1026" s="9" t="s">
        <v>257</v>
      </c>
      <c r="C1026" s="12">
        <v>0</v>
      </c>
      <c r="D1026" s="12">
        <v>0</v>
      </c>
      <c r="E1026" s="12">
        <v>0</v>
      </c>
      <c r="F1026" s="12">
        <v>0</v>
      </c>
      <c r="G1026" s="12">
        <v>0</v>
      </c>
      <c r="H1026" s="9">
        <v>0</v>
      </c>
      <c r="I1026" s="10"/>
      <c r="J1026" s="12"/>
      <c r="K1026" t="str">
        <f>VLOOKUP(A1026,MasterTutor!A:D,4,FALSE)</f>
        <v>Advanced</v>
      </c>
      <c r="L1026" t="str">
        <f>VLOOKUP(A1026,MasterTutor!A:D,3,FALSE)</f>
        <v>Professional</v>
      </c>
      <c r="M1026" t="str">
        <f>VLOOKUP(A1026,MasterTutor!A:D,2,FALSE)</f>
        <v>Annelies de Groot</v>
      </c>
    </row>
    <row r="1027" spans="1:13" x14ac:dyDescent="0.2">
      <c r="A1027" s="9" t="s">
        <v>253</v>
      </c>
      <c r="B1027" s="9" t="s">
        <v>29</v>
      </c>
      <c r="C1027" s="12">
        <v>0.3286</v>
      </c>
      <c r="D1027" s="12">
        <v>0.65549999999999997</v>
      </c>
      <c r="E1027" s="12">
        <v>1</v>
      </c>
      <c r="F1027" s="12">
        <v>0.96551724100000003</v>
      </c>
      <c r="G1027" s="12">
        <v>1</v>
      </c>
      <c r="H1027" s="9">
        <v>0</v>
      </c>
      <c r="I1027" s="10">
        <v>0.90909090909090906</v>
      </c>
      <c r="J1027" s="12">
        <f>I1027</f>
        <v>0.90909090909090906</v>
      </c>
      <c r="K1027" t="str">
        <f>VLOOKUP(A1027,MasterTutor!A:D,4,FALSE)</f>
        <v>Advanced</v>
      </c>
      <c r="L1027" t="str">
        <f>VLOOKUP(A1027,MasterTutor!A:D,3,FALSE)</f>
        <v>Professional</v>
      </c>
      <c r="M1027" t="str">
        <f>VLOOKUP(A1027,MasterTutor!A:D,2,FALSE)</f>
        <v>Annelies de Groot</v>
      </c>
    </row>
    <row r="1028" spans="1:13" x14ac:dyDescent="0.2">
      <c r="A1028" s="9" t="s">
        <v>254</v>
      </c>
      <c r="B1028" s="9" t="s">
        <v>14</v>
      </c>
      <c r="C1028" s="12">
        <v>0.68330000000000002</v>
      </c>
      <c r="D1028" s="12">
        <v>1.0099</v>
      </c>
      <c r="E1028" s="12">
        <v>1</v>
      </c>
      <c r="F1028" s="12">
        <v>0.96666666666666601</v>
      </c>
      <c r="G1028" s="12">
        <v>0.90909090909090895</v>
      </c>
      <c r="H1028" s="9">
        <v>0</v>
      </c>
      <c r="I1028" s="10" t="s">
        <v>36</v>
      </c>
      <c r="J1028" s="12">
        <v>0</v>
      </c>
      <c r="K1028" t="str">
        <f>VLOOKUP(A1028,MasterTutor!A:D,4,FALSE)</f>
        <v>Distinguished</v>
      </c>
      <c r="L1028" t="str">
        <f>VLOOKUP(A1028,MasterTutor!A:D,3,FALSE)</f>
        <v>Professional</v>
      </c>
      <c r="M1028" t="str">
        <f>VLOOKUP(A1028,MasterTutor!A:D,2,FALSE)</f>
        <v>Kristin Haase-Alvey</v>
      </c>
    </row>
    <row r="1029" spans="1:13" x14ac:dyDescent="0.2">
      <c r="A1029" s="9" t="s">
        <v>254</v>
      </c>
      <c r="B1029" s="9" t="s">
        <v>16</v>
      </c>
      <c r="C1029" s="12">
        <v>0.4</v>
      </c>
      <c r="D1029" s="12">
        <v>1.1399999999999999</v>
      </c>
      <c r="E1029" s="12">
        <v>1</v>
      </c>
      <c r="F1029" s="12">
        <v>0.92</v>
      </c>
      <c r="G1029" s="12">
        <v>1</v>
      </c>
      <c r="H1029" s="9">
        <v>1</v>
      </c>
      <c r="I1029" s="13">
        <v>45691</v>
      </c>
      <c r="J1029" s="14">
        <v>0.67</v>
      </c>
      <c r="K1029" t="str">
        <f>VLOOKUP(A1029,MasterTutor!A:D,4,FALSE)</f>
        <v>Distinguished</v>
      </c>
      <c r="L1029" t="str">
        <f>VLOOKUP(A1029,MasterTutor!A:D,3,FALSE)</f>
        <v>Professional</v>
      </c>
      <c r="M1029" t="str">
        <f>VLOOKUP(A1029,MasterTutor!A:D,2,FALSE)</f>
        <v>Kristin Haase-Alvey</v>
      </c>
    </row>
    <row r="1030" spans="1:13" x14ac:dyDescent="0.2">
      <c r="A1030" s="9" t="s">
        <v>254</v>
      </c>
      <c r="B1030" s="9" t="s">
        <v>257</v>
      </c>
      <c r="C1030" s="12">
        <v>0.37</v>
      </c>
      <c r="D1030" s="12">
        <v>0.9</v>
      </c>
      <c r="E1030" s="12">
        <v>1</v>
      </c>
      <c r="F1030" s="12">
        <v>0.74</v>
      </c>
      <c r="G1030" s="12">
        <v>0.89</v>
      </c>
      <c r="H1030" s="9">
        <v>2</v>
      </c>
      <c r="I1030" s="10">
        <v>1</v>
      </c>
      <c r="J1030" s="12">
        <v>1</v>
      </c>
      <c r="K1030" t="str">
        <f>VLOOKUP(A1030,MasterTutor!A:D,4,FALSE)</f>
        <v>Distinguished</v>
      </c>
      <c r="L1030" t="str">
        <f>VLOOKUP(A1030,MasterTutor!A:D,3,FALSE)</f>
        <v>Professional</v>
      </c>
      <c r="M1030" t="str">
        <f>VLOOKUP(A1030,MasterTutor!A:D,2,FALSE)</f>
        <v>Kristin Haase-Alvey</v>
      </c>
    </row>
    <row r="1031" spans="1:13" x14ac:dyDescent="0.2">
      <c r="A1031" s="9" t="s">
        <v>254</v>
      </c>
      <c r="B1031" s="9" t="s">
        <v>29</v>
      </c>
      <c r="C1031" s="12">
        <v>0.43330000000000002</v>
      </c>
      <c r="D1031" s="12">
        <v>0.86019999999999996</v>
      </c>
      <c r="E1031" s="12">
        <v>1</v>
      </c>
      <c r="F1031" s="12">
        <v>0.95348837200000003</v>
      </c>
      <c r="G1031" s="12">
        <v>0.75</v>
      </c>
      <c r="H1031" s="9">
        <v>1</v>
      </c>
      <c r="I1031" s="10">
        <v>0.16666666666666666</v>
      </c>
      <c r="J1031" s="1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9" t="s">
        <v>254</v>
      </c>
      <c r="B1032" s="9" t="s">
        <v>17</v>
      </c>
      <c r="C1032" s="12">
        <v>0.7</v>
      </c>
      <c r="D1032" s="12">
        <v>0.93</v>
      </c>
      <c r="E1032" s="12">
        <v>1</v>
      </c>
      <c r="F1032" s="12">
        <v>0.93</v>
      </c>
      <c r="G1032" s="12">
        <v>0.94</v>
      </c>
      <c r="H1032" s="9">
        <v>6</v>
      </c>
      <c r="I1032" s="10">
        <v>1</v>
      </c>
      <c r="J1032" s="12">
        <f>I1032</f>
        <v>1</v>
      </c>
      <c r="K1032" t="str">
        <f>VLOOKUP(A1032,MasterTutor!A:D,4,FALSE)</f>
        <v>Distinguished</v>
      </c>
      <c r="L1032" t="str">
        <f>VLOOKUP(A1032,MasterTutor!A:D,3,FALSE)</f>
        <v>Professional</v>
      </c>
      <c r="M1032" t="str">
        <f>VLOOKUP(A1032,MasterTutor!A:D,2,FALSE)</f>
        <v>Kristin Haase-Alvey</v>
      </c>
    </row>
    <row r="1033" spans="1:13" x14ac:dyDescent="0.2">
      <c r="A1033" s="9" t="s">
        <v>254</v>
      </c>
      <c r="B1033" s="9" t="s">
        <v>18</v>
      </c>
      <c r="C1033" s="12">
        <v>0.48</v>
      </c>
      <c r="D1033" s="12">
        <v>0.75</v>
      </c>
      <c r="E1033" s="12">
        <v>1</v>
      </c>
      <c r="F1033" s="12">
        <v>0.95</v>
      </c>
      <c r="G1033" s="12">
        <v>1</v>
      </c>
      <c r="H1033" s="9">
        <v>8</v>
      </c>
      <c r="I1033" s="10">
        <v>1</v>
      </c>
      <c r="J1033" s="12">
        <f>I1033</f>
        <v>1</v>
      </c>
      <c r="K1033" t="str">
        <f>VLOOKUP(A1033,MasterTutor!A:D,4,FALSE)</f>
        <v>Distinguished</v>
      </c>
      <c r="L1033" t="str">
        <f>VLOOKUP(A1033,MasterTutor!A:D,3,FALSE)</f>
        <v>Professional</v>
      </c>
      <c r="M1033" t="str">
        <f>VLOOKUP(A1033,MasterTutor!A:D,2,FALSE)</f>
        <v>Kristin Haase-Alvey</v>
      </c>
    </row>
    <row r="1034" spans="1:13" x14ac:dyDescent="0.2">
      <c r="A1034" s="9" t="s">
        <v>254</v>
      </c>
      <c r="B1034" s="9" t="s">
        <v>20</v>
      </c>
      <c r="C1034" s="12">
        <v>0.71</v>
      </c>
      <c r="D1034" s="12">
        <v>1.05</v>
      </c>
      <c r="E1034" s="12">
        <v>1</v>
      </c>
      <c r="F1034" s="12">
        <v>0.69</v>
      </c>
      <c r="G1034" s="12">
        <v>0.8</v>
      </c>
      <c r="H1034" s="9">
        <v>8</v>
      </c>
      <c r="I1034" s="10">
        <v>1</v>
      </c>
      <c r="J1034" s="12">
        <f>I1034</f>
        <v>1</v>
      </c>
      <c r="K1034" t="str">
        <f>VLOOKUP(A1034,MasterTutor!A:D,4,FALSE)</f>
        <v>Distinguished</v>
      </c>
      <c r="L1034" t="str">
        <f>VLOOKUP(A1034,MasterTutor!A:D,3,FALSE)</f>
        <v>Professional</v>
      </c>
      <c r="M1034" t="str">
        <f>VLOOKUP(A1034,MasterTutor!A:D,2,FALSE)</f>
        <v>Kristin Haase-Alvey</v>
      </c>
    </row>
    <row r="1035" spans="1:13" x14ac:dyDescent="0.2">
      <c r="A1035" s="9" t="s">
        <v>254</v>
      </c>
      <c r="B1035" s="9" t="s">
        <v>21</v>
      </c>
      <c r="C1035" s="12">
        <v>0.74</v>
      </c>
      <c r="D1035" s="12">
        <v>1.0900000000000001</v>
      </c>
      <c r="E1035" s="12">
        <v>1</v>
      </c>
      <c r="F1035" s="12">
        <v>0.95</v>
      </c>
      <c r="G1035" s="12">
        <v>0.85</v>
      </c>
      <c r="H1035" s="9">
        <v>1</v>
      </c>
      <c r="I1035" s="10" t="s">
        <v>23</v>
      </c>
      <c r="J1035" s="12">
        <v>1</v>
      </c>
      <c r="K1035" t="str">
        <f>VLOOKUP(A1035,MasterTutor!A:D,4,FALSE)</f>
        <v>Distinguished</v>
      </c>
      <c r="L1035" t="str">
        <f>VLOOKUP(A1035,MasterTutor!A:D,3,FALSE)</f>
        <v>Professional</v>
      </c>
      <c r="M1035" t="str">
        <f>VLOOKUP(A1035,MasterTutor!A:D,2,FALSE)</f>
        <v>Kristin Haase-Alvey</v>
      </c>
    </row>
    <row r="1036" spans="1:13" x14ac:dyDescent="0.2">
      <c r="A1036" s="9" t="s">
        <v>254</v>
      </c>
      <c r="B1036" s="9" t="s">
        <v>22</v>
      </c>
      <c r="C1036" s="12">
        <v>0.8</v>
      </c>
      <c r="D1036" s="12">
        <v>0.98</v>
      </c>
      <c r="E1036" s="12">
        <v>1</v>
      </c>
      <c r="F1036" s="12">
        <v>0.92</v>
      </c>
      <c r="G1036" s="12">
        <v>0.86</v>
      </c>
      <c r="H1036" s="9">
        <v>0</v>
      </c>
      <c r="I1036" s="10" t="s">
        <v>27</v>
      </c>
      <c r="J1036" s="12">
        <v>0.33</v>
      </c>
      <c r="K1036" t="str">
        <f>VLOOKUP(A1036,MasterTutor!A:D,4,FALSE)</f>
        <v>Distinguished</v>
      </c>
      <c r="L1036" t="str">
        <f>VLOOKUP(A1036,MasterTutor!A:D,3,FALSE)</f>
        <v>Professional</v>
      </c>
      <c r="M1036" t="str">
        <f>VLOOKUP(A1036,MasterTutor!A:D,2,FALSE)</f>
        <v>Kristin Haase-Alvey</v>
      </c>
    </row>
    <row r="1037" spans="1:13" x14ac:dyDescent="0.2">
      <c r="A1037" s="9" t="s">
        <v>255</v>
      </c>
      <c r="B1037" s="9" t="s">
        <v>14</v>
      </c>
      <c r="C1037" s="12">
        <v>0.51790000000000003</v>
      </c>
      <c r="D1037" s="12">
        <v>1.0044</v>
      </c>
      <c r="E1037" s="12">
        <v>0.984375</v>
      </c>
      <c r="F1037" s="12">
        <v>0.93617021276595702</v>
      </c>
      <c r="G1037" s="12">
        <v>0.26086956521739102</v>
      </c>
      <c r="H1037" s="9">
        <v>1</v>
      </c>
      <c r="I1037" s="10" t="s">
        <v>54</v>
      </c>
      <c r="J1037" s="12">
        <v>0</v>
      </c>
      <c r="K1037" t="str">
        <f>VLOOKUP(A1037,MasterTutor!A:D,4,FALSE)</f>
        <v>Premium</v>
      </c>
      <c r="L1037" t="str">
        <f>VLOOKUP(A1037,MasterTutor!A:D,3,FALSE)</f>
        <v>Professional</v>
      </c>
      <c r="M1037" t="str">
        <f>VLOOKUP(A1037,MasterTutor!A:D,2,FALSE)</f>
        <v>Geoff St. Marie</v>
      </c>
    </row>
    <row r="1038" spans="1:13" x14ac:dyDescent="0.2">
      <c r="A1038" s="9" t="s">
        <v>255</v>
      </c>
      <c r="B1038" s="9" t="s">
        <v>16</v>
      </c>
      <c r="C1038" s="12">
        <v>0.78</v>
      </c>
      <c r="D1038" s="12">
        <v>1.3</v>
      </c>
      <c r="E1038" s="12">
        <v>1</v>
      </c>
      <c r="F1038" s="12">
        <v>0.92</v>
      </c>
      <c r="G1038" s="12">
        <v>0.32</v>
      </c>
      <c r="H1038" s="9">
        <v>2</v>
      </c>
      <c r="I1038" s="13">
        <v>45662</v>
      </c>
      <c r="J1038" s="14">
        <v>0.2</v>
      </c>
      <c r="K1038" t="str">
        <f>VLOOKUP(A1038,MasterTutor!A:D,4,FALSE)</f>
        <v>Premium</v>
      </c>
      <c r="L1038" t="str">
        <f>VLOOKUP(A1038,MasterTutor!A:D,3,FALSE)</f>
        <v>Professional</v>
      </c>
      <c r="M1038" t="str">
        <f>VLOOKUP(A1038,MasterTutor!A:D,2,FALSE)</f>
        <v>Geoff St. Marie</v>
      </c>
    </row>
    <row r="1039" spans="1:13" x14ac:dyDescent="0.2">
      <c r="A1039" s="9" t="s">
        <v>255</v>
      </c>
      <c r="B1039" s="9" t="s">
        <v>257</v>
      </c>
      <c r="C1039" s="12">
        <v>0.56999999999999995</v>
      </c>
      <c r="D1039" s="12">
        <v>1.32</v>
      </c>
      <c r="E1039" s="12">
        <v>1</v>
      </c>
      <c r="F1039" s="12">
        <v>0.96</v>
      </c>
      <c r="G1039" s="12">
        <v>0.5</v>
      </c>
      <c r="H1039" s="9">
        <v>1</v>
      </c>
      <c r="I1039" s="10" t="s">
        <v>45</v>
      </c>
      <c r="J1039" s="12">
        <v>0</v>
      </c>
      <c r="K1039" t="str">
        <f>VLOOKUP(A1039,MasterTutor!A:D,4,FALSE)</f>
        <v>Premium</v>
      </c>
      <c r="L1039" t="str">
        <f>VLOOKUP(A1039,MasterTutor!A:D,3,FALSE)</f>
        <v>Professional</v>
      </c>
      <c r="M1039" t="str">
        <f>VLOOKUP(A1039,MasterTutor!A:D,2,FALSE)</f>
        <v>Geoff St. Marie</v>
      </c>
    </row>
    <row r="1040" spans="1:13" x14ac:dyDescent="0.2">
      <c r="A1040" s="9" t="s">
        <v>255</v>
      </c>
      <c r="B1040" s="9" t="s">
        <v>29</v>
      </c>
      <c r="C1040" s="12">
        <v>0.55710000000000004</v>
      </c>
      <c r="D1040" s="12">
        <v>1.3895</v>
      </c>
      <c r="E1040" s="12">
        <v>1</v>
      </c>
      <c r="F1040" s="12">
        <v>0.96078431399999997</v>
      </c>
      <c r="G1040" s="12">
        <v>0.58823529399999996</v>
      </c>
      <c r="H1040" s="9">
        <v>2</v>
      </c>
      <c r="I1040" s="10" t="s">
        <v>40</v>
      </c>
      <c r="J1040" s="12">
        <v>0</v>
      </c>
      <c r="K1040" t="str">
        <f>VLOOKUP(A1040,MasterTutor!A:D,4,FALSE)</f>
        <v>Premium</v>
      </c>
      <c r="L1040" t="str">
        <f>VLOOKUP(A1040,MasterTutor!A:D,3,FALSE)</f>
        <v>Professional</v>
      </c>
      <c r="M1040" t="str">
        <f>VLOOKUP(A1040,MasterTutor!A:D,2,FALSE)</f>
        <v>Geoff St. Marie</v>
      </c>
    </row>
    <row r="1041" spans="1:13" x14ac:dyDescent="0.2">
      <c r="A1041" s="9" t="s">
        <v>255</v>
      </c>
      <c r="B1041" s="9" t="s">
        <v>17</v>
      </c>
      <c r="C1041" s="12">
        <v>0.75</v>
      </c>
      <c r="D1041" s="12">
        <v>1.3</v>
      </c>
      <c r="E1041" s="12">
        <v>1</v>
      </c>
      <c r="F1041" s="12">
        <v>0.93</v>
      </c>
      <c r="G1041" s="12">
        <v>0.56999999999999995</v>
      </c>
      <c r="H1041" s="9">
        <v>2</v>
      </c>
      <c r="I1041" s="10">
        <v>0</v>
      </c>
      <c r="J1041" s="12">
        <f>I1041</f>
        <v>0</v>
      </c>
      <c r="K1041" t="str">
        <f>VLOOKUP(A1041,MasterTutor!A:D,4,FALSE)</f>
        <v>Premium</v>
      </c>
      <c r="L1041" t="str">
        <f>VLOOKUP(A1041,MasterTutor!A:D,3,FALSE)</f>
        <v>Professional</v>
      </c>
      <c r="M1041" t="str">
        <f>VLOOKUP(A1041,MasterTutor!A:D,2,FALSE)</f>
        <v>Geoff St. Marie</v>
      </c>
    </row>
    <row r="1042" spans="1:13" x14ac:dyDescent="0.2">
      <c r="A1042" s="9" t="s">
        <v>255</v>
      </c>
      <c r="B1042" s="9" t="s">
        <v>18</v>
      </c>
      <c r="C1042" s="12">
        <v>0.71</v>
      </c>
      <c r="D1042" s="12">
        <v>1.43</v>
      </c>
      <c r="E1042" s="12">
        <v>1</v>
      </c>
      <c r="F1042" s="12">
        <v>0.92</v>
      </c>
      <c r="G1042" s="12">
        <v>0.42</v>
      </c>
      <c r="H1042" s="9">
        <v>1</v>
      </c>
      <c r="I1042" s="10" t="s">
        <v>214</v>
      </c>
      <c r="J1042" s="12">
        <v>0.13</v>
      </c>
      <c r="K1042" t="str">
        <f>VLOOKUP(A1042,MasterTutor!A:D,4,FALSE)</f>
        <v>Premium</v>
      </c>
      <c r="L1042" t="str">
        <f>VLOOKUP(A1042,MasterTutor!A:D,3,FALSE)</f>
        <v>Professional</v>
      </c>
      <c r="M1042" t="str">
        <f>VLOOKUP(A1042,MasterTutor!A:D,2,FALSE)</f>
        <v>Geoff St. Marie</v>
      </c>
    </row>
    <row r="1043" spans="1:13" x14ac:dyDescent="0.2">
      <c r="A1043" s="9" t="s">
        <v>255</v>
      </c>
      <c r="B1043" s="9" t="s">
        <v>20</v>
      </c>
      <c r="C1043" s="12">
        <v>0.94</v>
      </c>
      <c r="D1043" s="12">
        <v>1.21</v>
      </c>
      <c r="E1043" s="12">
        <v>1</v>
      </c>
      <c r="F1043" s="12">
        <v>0.91</v>
      </c>
      <c r="G1043" s="12">
        <v>0.33</v>
      </c>
      <c r="H1043" s="9">
        <v>4</v>
      </c>
      <c r="I1043" s="10">
        <v>0</v>
      </c>
      <c r="J1043" s="12">
        <f>I1043</f>
        <v>0</v>
      </c>
      <c r="K1043" t="str">
        <f>VLOOKUP(A1043,MasterTutor!A:D,4,FALSE)</f>
        <v>Premium</v>
      </c>
      <c r="L1043" t="str">
        <f>VLOOKUP(A1043,MasterTutor!A:D,3,FALSE)</f>
        <v>Professional</v>
      </c>
      <c r="M1043" t="str">
        <f>VLOOKUP(A1043,MasterTutor!A:D,2,FALSE)</f>
        <v>Geoff St. Marie</v>
      </c>
    </row>
    <row r="1044" spans="1:13" x14ac:dyDescent="0.2">
      <c r="A1044" s="9" t="s">
        <v>255</v>
      </c>
      <c r="B1044" s="9" t="s">
        <v>21</v>
      </c>
      <c r="C1044" s="12">
        <v>0.95</v>
      </c>
      <c r="D1044" s="12">
        <v>1.1200000000000001</v>
      </c>
      <c r="E1044" s="12">
        <v>1</v>
      </c>
      <c r="F1044" s="12">
        <v>0.88</v>
      </c>
      <c r="G1044" s="12">
        <v>0.26</v>
      </c>
      <c r="H1044" s="9">
        <v>8</v>
      </c>
      <c r="I1044" s="10" t="s">
        <v>36</v>
      </c>
      <c r="J1044" s="12">
        <v>0</v>
      </c>
      <c r="K1044" t="str">
        <f>VLOOKUP(A1044,MasterTutor!A:D,4,FALSE)</f>
        <v>Premium</v>
      </c>
      <c r="L1044" t="str">
        <f>VLOOKUP(A1044,MasterTutor!A:D,3,FALSE)</f>
        <v>Professional</v>
      </c>
      <c r="M1044" t="str">
        <f>VLOOKUP(A1044,MasterTutor!A:D,2,FALSE)</f>
        <v>Geoff St. Marie</v>
      </c>
    </row>
    <row r="1045" spans="1:13" x14ac:dyDescent="0.2">
      <c r="A1045" s="9" t="s">
        <v>255</v>
      </c>
      <c r="B1045" s="9" t="s">
        <v>22</v>
      </c>
      <c r="C1045" s="12">
        <v>0.81</v>
      </c>
      <c r="D1045" s="12">
        <v>1.32</v>
      </c>
      <c r="E1045" s="12">
        <v>1</v>
      </c>
      <c r="F1045" s="12">
        <v>0.89</v>
      </c>
      <c r="G1045" s="12">
        <v>0.33</v>
      </c>
      <c r="H1045" s="9">
        <v>0</v>
      </c>
      <c r="I1045" s="10" t="s">
        <v>66</v>
      </c>
      <c r="J1045" s="12">
        <v>0.5</v>
      </c>
      <c r="K1045" t="str">
        <f>VLOOKUP(A1045,MasterTutor!A:D,4,FALSE)</f>
        <v>Premium</v>
      </c>
      <c r="L1045" t="str">
        <f>VLOOKUP(A1045,MasterTutor!A:D,3,FALSE)</f>
        <v>Professional</v>
      </c>
      <c r="M1045" t="str">
        <f>VLOOKUP(A1045,MasterTutor!A:D,2,FALSE)</f>
        <v>Geoff St. Marie</v>
      </c>
    </row>
    <row r="1046" spans="1:13" x14ac:dyDescent="0.2">
      <c r="A1046" s="9" t="s">
        <v>256</v>
      </c>
      <c r="B1046" s="9" t="s">
        <v>14</v>
      </c>
      <c r="C1046" s="12">
        <v>0.38540000000000002</v>
      </c>
      <c r="D1046" s="12">
        <v>1.2812999999999899</v>
      </c>
      <c r="E1046" s="12">
        <v>1</v>
      </c>
      <c r="F1046" s="12">
        <v>1</v>
      </c>
      <c r="G1046" s="12">
        <v>0.54545454545454497</v>
      </c>
      <c r="H1046" s="9">
        <v>0</v>
      </c>
      <c r="I1046" s="10" t="s">
        <v>23</v>
      </c>
      <c r="J1046" s="12">
        <v>1</v>
      </c>
      <c r="K1046" t="str">
        <f>VLOOKUP(A1046,MasterTutor!A:D,4,FALSE)</f>
        <v>Distinguished</v>
      </c>
      <c r="L1046" t="str">
        <f>VLOOKUP(A1046,MasterTutor!A:D,3,FALSE)</f>
        <v>Adjunct</v>
      </c>
      <c r="M1046" t="str">
        <f>VLOOKUP(A1046,MasterTutor!A:D,2,FALSE)</f>
        <v>Annelies de Groot</v>
      </c>
    </row>
    <row r="1047" spans="1:13" x14ac:dyDescent="0.2">
      <c r="A1047" s="9" t="s">
        <v>256</v>
      </c>
      <c r="B1047" s="9" t="s">
        <v>16</v>
      </c>
      <c r="C1047" s="12">
        <v>0.25</v>
      </c>
      <c r="D1047" s="12">
        <v>0.86</v>
      </c>
      <c r="E1047" s="12">
        <v>1</v>
      </c>
      <c r="F1047" s="12">
        <v>1</v>
      </c>
      <c r="G1047" s="12">
        <v>0.5</v>
      </c>
      <c r="H1047" s="9">
        <v>0</v>
      </c>
      <c r="I1047" s="13">
        <v>45658</v>
      </c>
      <c r="J1047" s="12">
        <v>1</v>
      </c>
      <c r="K1047" t="str">
        <f>VLOOKUP(A1047,MasterTutor!A:D,4,FALSE)</f>
        <v>Distinguished</v>
      </c>
      <c r="L1047" t="str">
        <f>VLOOKUP(A1047,MasterTutor!A:D,3,FALSE)</f>
        <v>Adjunct</v>
      </c>
      <c r="M1047" t="str">
        <f>VLOOKUP(A1047,MasterTutor!A:D,2,FALSE)</f>
        <v>Annelies de Groot</v>
      </c>
    </row>
    <row r="1048" spans="1:13" x14ac:dyDescent="0.2">
      <c r="A1048" s="9" t="s">
        <v>256</v>
      </c>
      <c r="B1048" s="9" t="s">
        <v>257</v>
      </c>
      <c r="C1048" s="12">
        <v>0.1</v>
      </c>
      <c r="D1048" s="12">
        <v>1.26</v>
      </c>
      <c r="E1048" s="12">
        <v>1</v>
      </c>
      <c r="F1048" s="12">
        <v>1</v>
      </c>
      <c r="G1048" s="12">
        <v>0.5</v>
      </c>
      <c r="H1048" s="9">
        <v>2</v>
      </c>
      <c r="I1048" s="10">
        <v>1</v>
      </c>
      <c r="J1048" s="12">
        <v>1</v>
      </c>
      <c r="K1048" t="str">
        <f>VLOOKUP(A1048,MasterTutor!A:D,4,FALSE)</f>
        <v>Distinguished</v>
      </c>
      <c r="L1048" t="str">
        <f>VLOOKUP(A1048,MasterTutor!A:D,3,FALSE)</f>
        <v>Adjunct</v>
      </c>
      <c r="M1048" t="str">
        <f>VLOOKUP(A1048,MasterTutor!A:D,2,FALSE)</f>
        <v>Annelies de Groot</v>
      </c>
    </row>
    <row r="1049" spans="1:13" x14ac:dyDescent="0.2">
      <c r="A1049" s="9" t="s">
        <v>256</v>
      </c>
      <c r="B1049" s="9" t="s">
        <v>29</v>
      </c>
      <c r="C1049" s="12">
        <v>0.35420000000000001</v>
      </c>
      <c r="D1049" s="12">
        <v>1.2539</v>
      </c>
      <c r="E1049" s="12">
        <v>1</v>
      </c>
      <c r="F1049" s="12">
        <v>1</v>
      </c>
      <c r="G1049" s="12">
        <v>1</v>
      </c>
      <c r="H1049" s="9">
        <v>0</v>
      </c>
      <c r="I1049" s="10">
        <v>1</v>
      </c>
      <c r="J1049" s="12">
        <f>I1049</f>
        <v>1</v>
      </c>
      <c r="K1049" t="str">
        <f>VLOOKUP(A1049,MasterTutor!A:D,4,FALSE)</f>
        <v>Distinguished</v>
      </c>
      <c r="L1049" t="str">
        <f>VLOOKUP(A1049,MasterTutor!A:D,3,FALSE)</f>
        <v>Adjunct</v>
      </c>
      <c r="M1049" t="str">
        <f>VLOOKUP(A1049,MasterTutor!A:D,2,FALSE)</f>
        <v>Annelies de Groot</v>
      </c>
    </row>
    <row r="1050" spans="1:13" x14ac:dyDescent="0.2">
      <c r="A1050" s="9" t="s">
        <v>256</v>
      </c>
      <c r="B1050" s="9" t="s">
        <v>17</v>
      </c>
      <c r="C1050" s="12">
        <v>0.84</v>
      </c>
      <c r="D1050" s="12">
        <v>1.38</v>
      </c>
      <c r="E1050" s="12">
        <v>1</v>
      </c>
      <c r="F1050" s="12">
        <v>1</v>
      </c>
      <c r="G1050" s="12">
        <v>0.5</v>
      </c>
      <c r="H1050" s="9">
        <v>5</v>
      </c>
      <c r="I1050" s="10">
        <v>0</v>
      </c>
      <c r="J1050" s="12">
        <f>I1050</f>
        <v>0</v>
      </c>
      <c r="K1050" t="str">
        <f>VLOOKUP(A1050,MasterTutor!A:D,4,FALSE)</f>
        <v>Distinguished</v>
      </c>
      <c r="L1050" t="str">
        <f>VLOOKUP(A1050,MasterTutor!A:D,3,FALSE)</f>
        <v>Adjunct</v>
      </c>
      <c r="M1050" t="str">
        <f>VLOOKUP(A1050,MasterTutor!A:D,2,FALSE)</f>
        <v>Annelies de Groot</v>
      </c>
    </row>
    <row r="1051" spans="1:13" x14ac:dyDescent="0.2">
      <c r="A1051" s="9" t="s">
        <v>256</v>
      </c>
      <c r="B1051" s="9" t="s">
        <v>18</v>
      </c>
      <c r="C1051" s="12">
        <v>0.27</v>
      </c>
      <c r="D1051" s="12">
        <v>1.0900000000000001</v>
      </c>
      <c r="E1051" s="12">
        <v>1</v>
      </c>
      <c r="F1051" s="12">
        <v>1</v>
      </c>
      <c r="G1051" s="12">
        <v>0.67</v>
      </c>
      <c r="H1051" s="9">
        <v>3</v>
      </c>
      <c r="I1051" s="10">
        <v>1</v>
      </c>
      <c r="J1051" s="12">
        <f>I1051</f>
        <v>1</v>
      </c>
      <c r="K1051" t="str">
        <f>VLOOKUP(A1051,MasterTutor!A:D,4,FALSE)</f>
        <v>Distinguished</v>
      </c>
      <c r="L1051" t="str">
        <f>VLOOKUP(A1051,MasterTutor!A:D,3,FALSE)</f>
        <v>Adjunct</v>
      </c>
      <c r="M1051" t="str">
        <f>VLOOKUP(A1051,MasterTutor!A:D,2,FALSE)</f>
        <v>Annelies de Groot</v>
      </c>
    </row>
    <row r="1052" spans="1:13" x14ac:dyDescent="0.2">
      <c r="A1052" s="9" t="s">
        <v>256</v>
      </c>
      <c r="B1052" s="9" t="s">
        <v>20</v>
      </c>
      <c r="C1052" s="12">
        <v>0.56000000000000005</v>
      </c>
      <c r="D1052" s="12">
        <v>1.0900000000000001</v>
      </c>
      <c r="E1052" s="12">
        <v>1</v>
      </c>
      <c r="F1052" s="12">
        <v>1</v>
      </c>
      <c r="G1052" s="12">
        <v>0.33</v>
      </c>
      <c r="H1052" s="9">
        <v>6</v>
      </c>
      <c r="I1052" s="10">
        <v>1</v>
      </c>
      <c r="J1052" s="12">
        <f>I1052</f>
        <v>1</v>
      </c>
      <c r="K1052" t="str">
        <f>VLOOKUP(A1052,MasterTutor!A:D,4,FALSE)</f>
        <v>Distinguished</v>
      </c>
      <c r="L1052" t="str">
        <f>VLOOKUP(A1052,MasterTutor!A:D,3,FALSE)</f>
        <v>Adjunct</v>
      </c>
      <c r="M1052" t="str">
        <f>VLOOKUP(A1052,MasterTutor!A:D,2,FALSE)</f>
        <v>Annelies de Groot</v>
      </c>
    </row>
    <row r="1053" spans="1:13" x14ac:dyDescent="0.2">
      <c r="A1053" s="9" t="s">
        <v>256</v>
      </c>
      <c r="B1053" s="9" t="s">
        <v>21</v>
      </c>
      <c r="C1053" s="12">
        <v>1.02</v>
      </c>
      <c r="D1053" s="12">
        <v>1.34</v>
      </c>
      <c r="E1053" s="12">
        <v>0.98</v>
      </c>
      <c r="F1053" s="12">
        <v>1</v>
      </c>
      <c r="G1053" s="12">
        <v>0.22</v>
      </c>
      <c r="H1053" s="9">
        <v>9</v>
      </c>
      <c r="I1053" s="10" t="s">
        <v>48</v>
      </c>
      <c r="J1053" s="12">
        <v>1</v>
      </c>
      <c r="K1053" t="str">
        <f>VLOOKUP(A1053,MasterTutor!A:D,4,FALSE)</f>
        <v>Distinguished</v>
      </c>
      <c r="L1053" t="str">
        <f>VLOOKUP(A1053,MasterTutor!A:D,3,FALSE)</f>
        <v>Adjunct</v>
      </c>
      <c r="M1053" t="str">
        <f>VLOOKUP(A1053,MasterTutor!A:D,2,FALSE)</f>
        <v>Annelies de Groot</v>
      </c>
    </row>
    <row r="1054" spans="1:13" x14ac:dyDescent="0.2">
      <c r="A1054" s="9" t="s">
        <v>256</v>
      </c>
      <c r="B1054" s="9" t="s">
        <v>22</v>
      </c>
      <c r="C1054" s="12">
        <v>1.08</v>
      </c>
      <c r="D1054" s="12">
        <v>1.33</v>
      </c>
      <c r="E1054" s="12">
        <v>1</v>
      </c>
      <c r="F1054" s="12">
        <v>1</v>
      </c>
      <c r="G1054" s="12">
        <v>0.55000000000000004</v>
      </c>
      <c r="H1054" s="9">
        <v>4</v>
      </c>
      <c r="I1054" s="11"/>
      <c r="J1054" s="9"/>
      <c r="K1054" t="str">
        <f>VLOOKUP(A1054,MasterTutor!A:D,4,FALSE)</f>
        <v>Distinguished</v>
      </c>
      <c r="L1054" t="str">
        <f>VLOOKUP(A1054,MasterTutor!A:D,3,FALSE)</f>
        <v>Adjunct</v>
      </c>
      <c r="M1054" t="str">
        <f>VLOOKUP(A1054,MasterTutor!A:D,2,FALSE)</f>
        <v>Annelies de Groot</v>
      </c>
    </row>
    <row r="1055" spans="1:13" x14ac:dyDescent="0.2">
      <c r="A1055" s="9" t="s">
        <v>258</v>
      </c>
      <c r="B1055" s="9" t="s">
        <v>14</v>
      </c>
      <c r="C1055" s="12">
        <v>0.87919999999999998</v>
      </c>
      <c r="D1055" s="12">
        <v>1.1776</v>
      </c>
      <c r="E1055" s="12">
        <v>1</v>
      </c>
      <c r="F1055" s="12">
        <v>0.971830985915492</v>
      </c>
      <c r="G1055" s="12">
        <v>0.74074074074074003</v>
      </c>
      <c r="H1055" s="9">
        <v>4</v>
      </c>
      <c r="I1055" s="10" t="s">
        <v>48</v>
      </c>
      <c r="J1055" s="12">
        <v>1</v>
      </c>
      <c r="K1055" t="str">
        <f>VLOOKUP(A1055,MasterTutor!A:D,4,FALSE)</f>
        <v>Premium</v>
      </c>
      <c r="L1055" t="str">
        <f>VLOOKUP(A1055,MasterTutor!A:D,3,FALSE)</f>
        <v>Professional</v>
      </c>
      <c r="M1055" t="str">
        <f>VLOOKUP(A1055,MasterTutor!A:D,2,FALSE)</f>
        <v>Ela Cross</v>
      </c>
    </row>
    <row r="1056" spans="1:13" x14ac:dyDescent="0.2">
      <c r="A1056" s="9" t="s">
        <v>258</v>
      </c>
      <c r="B1056" s="9" t="s">
        <v>16</v>
      </c>
      <c r="C1056" s="12">
        <v>0.76</v>
      </c>
      <c r="D1056" s="12">
        <v>1.18</v>
      </c>
      <c r="E1056" s="12">
        <v>0.99</v>
      </c>
      <c r="F1056" s="12">
        <v>0.98</v>
      </c>
      <c r="G1056" s="12">
        <v>0.94</v>
      </c>
      <c r="H1056" s="9">
        <v>6</v>
      </c>
      <c r="I1056" s="13">
        <v>45658</v>
      </c>
      <c r="J1056" s="12">
        <v>1</v>
      </c>
      <c r="K1056" t="str">
        <f>VLOOKUP(A1056,MasterTutor!A:D,4,FALSE)</f>
        <v>Premium</v>
      </c>
      <c r="L1056" t="str">
        <f>VLOOKUP(A1056,MasterTutor!A:D,3,FALSE)</f>
        <v>Professional</v>
      </c>
      <c r="M1056" t="str">
        <f>VLOOKUP(A1056,MasterTutor!A:D,2,FALSE)</f>
        <v>Ela Cross</v>
      </c>
    </row>
    <row r="1057" spans="1:13" x14ac:dyDescent="0.2">
      <c r="A1057" s="9" t="s">
        <v>258</v>
      </c>
      <c r="B1057" s="9" t="s">
        <v>257</v>
      </c>
      <c r="C1057" s="12">
        <v>0.5</v>
      </c>
      <c r="D1057" s="12">
        <v>1.1599999999999999</v>
      </c>
      <c r="E1057" s="12">
        <v>0.96</v>
      </c>
      <c r="F1057" s="12">
        <v>1</v>
      </c>
      <c r="G1057" s="12">
        <v>0.94</v>
      </c>
      <c r="H1057" s="9">
        <v>5</v>
      </c>
      <c r="I1057" s="10">
        <v>1</v>
      </c>
      <c r="J1057" s="12">
        <v>1</v>
      </c>
      <c r="K1057" t="str">
        <f>VLOOKUP(A1057,MasterTutor!A:D,4,FALSE)</f>
        <v>Premium</v>
      </c>
      <c r="L1057" t="str">
        <f>VLOOKUP(A1057,MasterTutor!A:D,3,FALSE)</f>
        <v>Professional</v>
      </c>
      <c r="M1057" t="str">
        <f>VLOOKUP(A1057,MasterTutor!A:D,2,FALSE)</f>
        <v>Ela Cross</v>
      </c>
    </row>
    <row r="1058" spans="1:13" x14ac:dyDescent="0.2">
      <c r="A1058" s="9" t="s">
        <v>258</v>
      </c>
      <c r="B1058" s="9" t="s">
        <v>29</v>
      </c>
      <c r="C1058" s="12">
        <v>0.42499999999999999</v>
      </c>
      <c r="D1058" s="12">
        <v>1.1228</v>
      </c>
      <c r="E1058" s="12">
        <v>1</v>
      </c>
      <c r="F1058" s="12">
        <v>1</v>
      </c>
      <c r="G1058" s="12">
        <v>0.75</v>
      </c>
      <c r="H1058" s="9">
        <v>2</v>
      </c>
      <c r="I1058" s="10" t="s">
        <v>32</v>
      </c>
      <c r="J1058" s="12">
        <v>0</v>
      </c>
      <c r="K1058" t="str">
        <f>VLOOKUP(A1058,MasterTutor!A:D,4,FALSE)</f>
        <v>Premium</v>
      </c>
      <c r="L1058" t="str">
        <f>VLOOKUP(A1058,MasterTutor!A:D,3,FALSE)</f>
        <v>Professional</v>
      </c>
      <c r="M1058" t="str">
        <f>VLOOKUP(A1058,MasterTutor!A:D,2,FALSE)</f>
        <v>Ela Cross</v>
      </c>
    </row>
    <row r="1059" spans="1:13" x14ac:dyDescent="0.2">
      <c r="A1059" s="9" t="s">
        <v>258</v>
      </c>
      <c r="B1059" s="9" t="s">
        <v>17</v>
      </c>
      <c r="C1059" s="12">
        <v>1.03</v>
      </c>
      <c r="D1059" s="12">
        <v>2.08</v>
      </c>
      <c r="E1059" s="12">
        <v>0.96</v>
      </c>
      <c r="F1059" s="12">
        <v>1</v>
      </c>
      <c r="G1059" s="12">
        <v>0.75</v>
      </c>
      <c r="H1059" s="9">
        <v>1</v>
      </c>
      <c r="I1059" s="10">
        <v>1</v>
      </c>
      <c r="J1059" s="12">
        <f>I1059</f>
        <v>1</v>
      </c>
      <c r="K1059" t="str">
        <f>VLOOKUP(A1059,MasterTutor!A:D,4,FALSE)</f>
        <v>Premium</v>
      </c>
      <c r="L1059" t="str">
        <f>VLOOKUP(A1059,MasterTutor!A:D,3,FALSE)</f>
        <v>Professional</v>
      </c>
      <c r="M1059" t="str">
        <f>VLOOKUP(A1059,MasterTutor!A:D,2,FALSE)</f>
        <v>Ela Cross</v>
      </c>
    </row>
    <row r="1060" spans="1:13" x14ac:dyDescent="0.2">
      <c r="A1060" s="9" t="s">
        <v>258</v>
      </c>
      <c r="B1060" s="9" t="s">
        <v>18</v>
      </c>
      <c r="C1060" s="12">
        <v>0.61</v>
      </c>
      <c r="D1060" s="12">
        <v>1.24</v>
      </c>
      <c r="E1060" s="12">
        <v>1</v>
      </c>
      <c r="F1060" s="12">
        <v>1</v>
      </c>
      <c r="G1060" s="12">
        <v>0.59</v>
      </c>
      <c r="H1060" s="9">
        <v>2</v>
      </c>
      <c r="I1060" s="10">
        <v>1</v>
      </c>
      <c r="J1060" s="12">
        <f>I1060</f>
        <v>1</v>
      </c>
      <c r="K1060" t="str">
        <f>VLOOKUP(A1060,MasterTutor!A:D,4,FALSE)</f>
        <v>Premium</v>
      </c>
      <c r="L1060" t="str">
        <f>VLOOKUP(A1060,MasterTutor!A:D,3,FALSE)</f>
        <v>Professional</v>
      </c>
      <c r="M1060" t="str">
        <f>VLOOKUP(A1060,MasterTutor!A:D,2,FALSE)</f>
        <v>Ela Cross</v>
      </c>
    </row>
    <row r="1061" spans="1:13" x14ac:dyDescent="0.2">
      <c r="A1061" s="9" t="s">
        <v>258</v>
      </c>
      <c r="B1061" s="9" t="s">
        <v>20</v>
      </c>
      <c r="C1061" s="12">
        <v>1.05</v>
      </c>
      <c r="D1061" s="12">
        <v>1.31</v>
      </c>
      <c r="E1061" s="12">
        <v>1</v>
      </c>
      <c r="F1061" s="12">
        <v>1</v>
      </c>
      <c r="G1061" s="12">
        <v>0.44</v>
      </c>
      <c r="H1061" s="9">
        <v>6</v>
      </c>
      <c r="I1061" s="10">
        <v>1</v>
      </c>
      <c r="J1061" s="12">
        <f>I1061</f>
        <v>1</v>
      </c>
      <c r="K1061" t="str">
        <f>VLOOKUP(A1061,MasterTutor!A:D,4,FALSE)</f>
        <v>Premium</v>
      </c>
      <c r="L1061" t="str">
        <f>VLOOKUP(A1061,MasterTutor!A:D,3,FALSE)</f>
        <v>Professional</v>
      </c>
      <c r="M1061" t="str">
        <f>VLOOKUP(A1061,MasterTutor!A:D,2,FALSE)</f>
        <v>Ela Cross</v>
      </c>
    </row>
    <row r="1062" spans="1:13" x14ac:dyDescent="0.2">
      <c r="A1062" s="9" t="s">
        <v>258</v>
      </c>
      <c r="B1062" s="9" t="s">
        <v>21</v>
      </c>
      <c r="C1062" s="12">
        <v>1.07</v>
      </c>
      <c r="D1062" s="12">
        <v>1.1599999999999999</v>
      </c>
      <c r="E1062" s="12">
        <v>0.99</v>
      </c>
      <c r="F1062" s="12">
        <v>1</v>
      </c>
      <c r="G1062" s="12">
        <v>0.76</v>
      </c>
      <c r="H1062" s="9">
        <v>4</v>
      </c>
      <c r="I1062" s="10" t="s">
        <v>36</v>
      </c>
      <c r="J1062" s="12">
        <v>0</v>
      </c>
      <c r="K1062" t="str">
        <f>VLOOKUP(A1062,MasterTutor!A:D,4,FALSE)</f>
        <v>Premium</v>
      </c>
      <c r="L1062" t="str">
        <f>VLOOKUP(A1062,MasterTutor!A:D,3,FALSE)</f>
        <v>Professional</v>
      </c>
      <c r="M1062" t="str">
        <f>VLOOKUP(A1062,MasterTutor!A:D,2,FALSE)</f>
        <v>Ela Cross</v>
      </c>
    </row>
    <row r="1063" spans="1:13" x14ac:dyDescent="0.2">
      <c r="A1063" s="9" t="s">
        <v>258</v>
      </c>
      <c r="B1063" s="9" t="s">
        <v>22</v>
      </c>
      <c r="C1063" s="12">
        <v>1</v>
      </c>
      <c r="D1063" s="12">
        <v>1.18</v>
      </c>
      <c r="E1063" s="12">
        <v>0.99</v>
      </c>
      <c r="F1063" s="12">
        <v>0.99</v>
      </c>
      <c r="G1063" s="12">
        <v>0.67</v>
      </c>
      <c r="H1063" s="9">
        <v>3</v>
      </c>
      <c r="I1063" s="10" t="s">
        <v>23</v>
      </c>
      <c r="J1063" s="12">
        <v>1</v>
      </c>
      <c r="K1063" t="str">
        <f>VLOOKUP(A1063,MasterTutor!A:D,4,FALSE)</f>
        <v>Premium</v>
      </c>
      <c r="L1063" t="str">
        <f>VLOOKUP(A1063,MasterTutor!A:D,3,FALSE)</f>
        <v>Professional</v>
      </c>
      <c r="M1063" t="str">
        <f>VLOOKUP(A1063,MasterTutor!A:D,2,FALSE)</f>
        <v>Ela Cross</v>
      </c>
    </row>
    <row r="1064" spans="1:13" x14ac:dyDescent="0.2">
      <c r="A1064" s="9" t="s">
        <v>259</v>
      </c>
      <c r="B1064" s="9" t="s">
        <v>29</v>
      </c>
      <c r="C1064" s="12">
        <v>0.31940000000000002</v>
      </c>
      <c r="D1064" s="12">
        <v>0.85419999999999996</v>
      </c>
      <c r="E1064" s="12">
        <v>1</v>
      </c>
      <c r="F1064" s="12">
        <v>1</v>
      </c>
      <c r="G1064" s="12">
        <v>0</v>
      </c>
      <c r="H1064" s="9">
        <v>0</v>
      </c>
      <c r="I1064" s="10">
        <v>0.8</v>
      </c>
      <c r="J1064" s="12">
        <f>I1064</f>
        <v>0.8</v>
      </c>
      <c r="K1064" t="str">
        <f>VLOOKUP(A1064,MasterTutor!A:D,4,FALSE)</f>
        <v>Advanced</v>
      </c>
      <c r="L1064" t="str">
        <f>VLOOKUP(A1064,MasterTutor!A:D,3,FALSE)</f>
        <v>Adjunct-BUC</v>
      </c>
      <c r="M1064" t="str">
        <f>VLOOKUP(A1064,MasterTutor!A:D,2,FALSE)</f>
        <v>Kristin Haase-Alvey</v>
      </c>
    </row>
    <row r="1065" spans="1:13" x14ac:dyDescent="0.2">
      <c r="A1065" s="9" t="s">
        <v>260</v>
      </c>
      <c r="B1065" s="9" t="s">
        <v>17</v>
      </c>
      <c r="C1065" s="12">
        <v>0.4</v>
      </c>
      <c r="D1065" s="12">
        <v>0.49</v>
      </c>
      <c r="E1065" s="12">
        <v>1</v>
      </c>
      <c r="F1065" s="12">
        <v>1</v>
      </c>
      <c r="G1065" s="12">
        <v>0.63</v>
      </c>
      <c r="H1065" s="9" t="e">
        <v>#N/A</v>
      </c>
      <c r="I1065" s="10">
        <v>1</v>
      </c>
      <c r="J1065" s="12">
        <f>I1065</f>
        <v>1</v>
      </c>
      <c r="K1065" t="e">
        <f>VLOOKUP(A1065,MasterTutor!A:D,4,FALSE)</f>
        <v>#N/A</v>
      </c>
      <c r="L1065" t="e">
        <f>VLOOKUP(A1065,MasterTutor!A:D,3,FALSE)</f>
        <v>#N/A</v>
      </c>
      <c r="M1065" t="e">
        <f>VLOOKUP(A1065,MasterTutor!A:D,2,FALSE)</f>
        <v>#N/A</v>
      </c>
    </row>
    <row r="1066" spans="1:13" x14ac:dyDescent="0.2">
      <c r="A1066" s="9" t="s">
        <v>261</v>
      </c>
      <c r="B1066" s="9" t="s">
        <v>29</v>
      </c>
      <c r="C1066" s="12">
        <v>0</v>
      </c>
      <c r="D1066" s="12">
        <v>0.58589999999999998</v>
      </c>
      <c r="E1066" s="12">
        <v>0</v>
      </c>
      <c r="F1066" s="12">
        <v>0</v>
      </c>
      <c r="G1066" s="12">
        <v>0</v>
      </c>
      <c r="H1066" s="9">
        <v>0</v>
      </c>
      <c r="I1066" s="10" t="s">
        <v>32</v>
      </c>
      <c r="J1066" s="12">
        <v>0</v>
      </c>
      <c r="K1066" t="str">
        <f>VLOOKUP(A1066,MasterTutor!A:D,4,FALSE)</f>
        <v>Advanced</v>
      </c>
      <c r="L1066" t="str">
        <f>VLOOKUP(A1066,MasterTutor!A:D,3,FALSE)</f>
        <v>Adjunct- BUC</v>
      </c>
      <c r="M1066" t="str">
        <f>VLOOKUP(A1066,MasterTutor!A:D,2,FALSE)</f>
        <v>Kristin Haase-Alvey</v>
      </c>
    </row>
    <row r="1067" spans="1:13" x14ac:dyDescent="0.2">
      <c r="A1067" s="9" t="s">
        <v>262</v>
      </c>
      <c r="B1067" s="9" t="s">
        <v>14</v>
      </c>
      <c r="C1067" s="12">
        <v>0.62919999999999998</v>
      </c>
      <c r="D1067" s="12">
        <v>0.67429999999999901</v>
      </c>
      <c r="E1067" s="12">
        <v>0.92307692307692302</v>
      </c>
      <c r="F1067" s="12">
        <v>0.90476190476190399</v>
      </c>
      <c r="G1067" s="12">
        <v>0.90909090909090895</v>
      </c>
      <c r="H1067" s="9">
        <v>8</v>
      </c>
      <c r="I1067" s="10" t="s">
        <v>263</v>
      </c>
      <c r="J1067" s="12">
        <v>0.5</v>
      </c>
      <c r="K1067" t="str">
        <f>VLOOKUP(A1067,MasterTutor!A:D,4,FALSE)</f>
        <v>Advanced</v>
      </c>
      <c r="L1067" t="str">
        <f>VLOOKUP(A1067,MasterTutor!A:D,3,FALSE)</f>
        <v>Professional</v>
      </c>
      <c r="M1067" t="str">
        <f>VLOOKUP(A1067,MasterTutor!A:D,2,FALSE)</f>
        <v>Kristin Haase-Alvey</v>
      </c>
    </row>
    <row r="1068" spans="1:13" x14ac:dyDescent="0.2">
      <c r="A1068" s="9" t="s">
        <v>262</v>
      </c>
      <c r="B1068" s="9" t="s">
        <v>16</v>
      </c>
      <c r="C1068" s="12">
        <v>0.87</v>
      </c>
      <c r="D1068" s="12">
        <v>0.97</v>
      </c>
      <c r="E1068" s="12">
        <v>0.85</v>
      </c>
      <c r="F1068" s="12">
        <v>0.93</v>
      </c>
      <c r="G1068" s="12">
        <v>0.9</v>
      </c>
      <c r="H1068" s="9">
        <v>16</v>
      </c>
      <c r="I1068" s="13">
        <v>45659</v>
      </c>
      <c r="J1068" s="12">
        <v>0.5</v>
      </c>
      <c r="K1068" t="str">
        <f>VLOOKUP(A1068,MasterTutor!A:D,4,FALSE)</f>
        <v>Advanced</v>
      </c>
      <c r="L1068" t="str">
        <f>VLOOKUP(A1068,MasterTutor!A:D,3,FALSE)</f>
        <v>Professional</v>
      </c>
      <c r="M1068" t="str">
        <f>VLOOKUP(A1068,MasterTutor!A:D,2,FALSE)</f>
        <v>Kristin Haase-Alvey</v>
      </c>
    </row>
    <row r="1069" spans="1:13" x14ac:dyDescent="0.2">
      <c r="A1069" s="9" t="s">
        <v>262</v>
      </c>
      <c r="B1069" s="9" t="s">
        <v>257</v>
      </c>
      <c r="C1069" s="12">
        <v>0.8</v>
      </c>
      <c r="D1069" s="12">
        <v>0.98</v>
      </c>
      <c r="E1069" s="12">
        <v>0.9</v>
      </c>
      <c r="F1069" s="12">
        <v>0.93</v>
      </c>
      <c r="G1069" s="12">
        <v>0.93</v>
      </c>
      <c r="H1069" s="9">
        <v>10</v>
      </c>
      <c r="I1069" s="10">
        <v>0.66666666666666663</v>
      </c>
      <c r="J1069" s="12">
        <v>0.66</v>
      </c>
      <c r="K1069" t="str">
        <f>VLOOKUP(A1069,MasterTutor!A:D,4,FALSE)</f>
        <v>Advanced</v>
      </c>
      <c r="L1069" t="str">
        <f>VLOOKUP(A1069,MasterTutor!A:D,3,FALSE)</f>
        <v>Professional</v>
      </c>
      <c r="M1069" t="str">
        <f>VLOOKUP(A1069,MasterTutor!A:D,2,FALSE)</f>
        <v>Kristin Haase-Alvey</v>
      </c>
    </row>
    <row r="1070" spans="1:13" x14ac:dyDescent="0.2">
      <c r="A1070" s="9" t="s">
        <v>262</v>
      </c>
      <c r="B1070" s="9" t="s">
        <v>29</v>
      </c>
      <c r="C1070" s="12">
        <v>0.82079999999999997</v>
      </c>
      <c r="D1070" s="12">
        <v>0.89139999999999997</v>
      </c>
      <c r="E1070" s="12">
        <v>0.9</v>
      </c>
      <c r="F1070" s="12">
        <v>0.89247311799999995</v>
      </c>
      <c r="G1070" s="12">
        <v>0.875</v>
      </c>
      <c r="H1070" s="9">
        <v>22</v>
      </c>
      <c r="I1070" s="10">
        <v>0.8</v>
      </c>
      <c r="J1070" s="12">
        <f>I1070</f>
        <v>0.8</v>
      </c>
      <c r="K1070" t="str">
        <f>VLOOKUP(A1070,MasterTutor!A:D,4,FALSE)</f>
        <v>Advanced</v>
      </c>
      <c r="L1070" t="str">
        <f>VLOOKUP(A1070,MasterTutor!A:D,3,FALSE)</f>
        <v>Professional</v>
      </c>
      <c r="M1070" t="str">
        <f>VLOOKUP(A1070,MasterTutor!A:D,2,FALSE)</f>
        <v>Kristin Haase-Alvey</v>
      </c>
    </row>
    <row r="1071" spans="1:13" x14ac:dyDescent="0.2">
      <c r="A1071" s="9" t="s">
        <v>262</v>
      </c>
      <c r="B1071" s="9" t="s">
        <v>17</v>
      </c>
      <c r="C1071" s="12">
        <v>0.8</v>
      </c>
      <c r="D1071" s="12">
        <v>1</v>
      </c>
      <c r="E1071" s="12">
        <v>0.92</v>
      </c>
      <c r="F1071" s="12">
        <v>0.97</v>
      </c>
      <c r="G1071" s="12">
        <v>0.7</v>
      </c>
      <c r="H1071" s="9">
        <v>6</v>
      </c>
      <c r="I1071" s="10" t="s">
        <v>132</v>
      </c>
      <c r="J1071" s="12">
        <f>1/3</f>
        <v>0.33333333333333331</v>
      </c>
      <c r="K1071" t="str">
        <f>VLOOKUP(A1071,MasterTutor!A:D,4,FALSE)</f>
        <v>Advanced</v>
      </c>
      <c r="L1071" t="str">
        <f>VLOOKUP(A1071,MasterTutor!A:D,3,FALSE)</f>
        <v>Professional</v>
      </c>
      <c r="M1071" t="str">
        <f>VLOOKUP(A1071,MasterTutor!A:D,2,FALSE)</f>
        <v>Kristin Haase-Alvey</v>
      </c>
    </row>
    <row r="1072" spans="1:13" x14ac:dyDescent="0.2">
      <c r="A1072" s="9" t="s">
        <v>262</v>
      </c>
      <c r="B1072" s="9" t="s">
        <v>18</v>
      </c>
      <c r="C1072" s="12">
        <v>0.66</v>
      </c>
      <c r="D1072" s="12">
        <v>0.75</v>
      </c>
      <c r="E1072" s="12">
        <v>0.92</v>
      </c>
      <c r="F1072" s="12">
        <v>0.94</v>
      </c>
      <c r="G1072" s="12">
        <v>0.67</v>
      </c>
      <c r="H1072" s="9">
        <v>13</v>
      </c>
      <c r="I1072" s="10" t="s">
        <v>26</v>
      </c>
      <c r="J1072" s="12">
        <v>0.5</v>
      </c>
      <c r="K1072" t="str">
        <f>VLOOKUP(A1072,MasterTutor!A:D,4,FALSE)</f>
        <v>Advanced</v>
      </c>
      <c r="L1072" t="str">
        <f>VLOOKUP(A1072,MasterTutor!A:D,3,FALSE)</f>
        <v>Professional</v>
      </c>
      <c r="M1072" t="str">
        <f>VLOOKUP(A1072,MasterTutor!A:D,2,FALSE)</f>
        <v>Kristin Haase-Alvey</v>
      </c>
    </row>
    <row r="1073" spans="1:13" x14ac:dyDescent="0.2">
      <c r="A1073" s="9" t="s">
        <v>262</v>
      </c>
      <c r="B1073" s="9" t="s">
        <v>20</v>
      </c>
      <c r="C1073" s="12">
        <v>0.96</v>
      </c>
      <c r="D1073" s="12">
        <v>1.06</v>
      </c>
      <c r="E1073" s="12">
        <v>0.87</v>
      </c>
      <c r="F1073" s="12">
        <v>0.95</v>
      </c>
      <c r="G1073" s="12">
        <v>0.96</v>
      </c>
      <c r="H1073" s="9">
        <v>10</v>
      </c>
      <c r="I1073" s="10">
        <v>1</v>
      </c>
      <c r="J1073" s="12">
        <f>I1073</f>
        <v>1</v>
      </c>
      <c r="K1073" t="str">
        <f>VLOOKUP(A1073,MasterTutor!A:D,4,FALSE)</f>
        <v>Advanced</v>
      </c>
      <c r="L1073" t="str">
        <f>VLOOKUP(A1073,MasterTutor!A:D,3,FALSE)</f>
        <v>Professional</v>
      </c>
      <c r="M1073" t="str">
        <f>VLOOKUP(A1073,MasterTutor!A:D,2,FALSE)</f>
        <v>Kristin Haase-Alvey</v>
      </c>
    </row>
    <row r="1074" spans="1:13" x14ac:dyDescent="0.2">
      <c r="A1074" s="9" t="s">
        <v>262</v>
      </c>
      <c r="B1074" s="9" t="s">
        <v>21</v>
      </c>
      <c r="C1074" s="12">
        <v>0.82</v>
      </c>
      <c r="D1074" s="12">
        <v>0.92</v>
      </c>
      <c r="E1074" s="12">
        <v>0.9</v>
      </c>
      <c r="F1074" s="12">
        <v>0.97</v>
      </c>
      <c r="G1074" s="12">
        <v>0.89</v>
      </c>
      <c r="H1074" s="9">
        <v>7</v>
      </c>
      <c r="I1074" s="10" t="s">
        <v>23</v>
      </c>
      <c r="J1074" s="12">
        <v>1</v>
      </c>
      <c r="K1074" t="str">
        <f>VLOOKUP(A1074,MasterTutor!A:D,4,FALSE)</f>
        <v>Advanced</v>
      </c>
      <c r="L1074" t="str">
        <f>VLOOKUP(A1074,MasterTutor!A:D,3,FALSE)</f>
        <v>Professional</v>
      </c>
      <c r="M1074" t="str">
        <f>VLOOKUP(A1074,MasterTutor!A:D,2,FALSE)</f>
        <v>Kristin Haase-Alvey</v>
      </c>
    </row>
    <row r="1075" spans="1:13" x14ac:dyDescent="0.2">
      <c r="A1075" s="9" t="s">
        <v>262</v>
      </c>
      <c r="B1075" s="9" t="s">
        <v>22</v>
      </c>
      <c r="C1075" s="12">
        <v>0.8</v>
      </c>
      <c r="D1075" s="12">
        <v>0.84</v>
      </c>
      <c r="E1075" s="12">
        <v>0.92</v>
      </c>
      <c r="F1075" s="12">
        <v>1</v>
      </c>
      <c r="G1075" s="12">
        <v>0.94</v>
      </c>
      <c r="H1075" s="9">
        <v>12</v>
      </c>
      <c r="I1075" s="10" t="s">
        <v>224</v>
      </c>
      <c r="J1075" s="12">
        <v>0.75</v>
      </c>
      <c r="K1075" t="str">
        <f>VLOOKUP(A1075,MasterTutor!A:D,4,FALSE)</f>
        <v>Advanced</v>
      </c>
      <c r="L1075" t="str">
        <f>VLOOKUP(A1075,MasterTutor!A:D,3,FALSE)</f>
        <v>Professional</v>
      </c>
      <c r="M1075" t="str">
        <f>VLOOKUP(A1075,MasterTutor!A:D,2,FALSE)</f>
        <v>Kristin Haase-Alvey</v>
      </c>
    </row>
    <row r="1076" spans="1:13" x14ac:dyDescent="0.2">
      <c r="A1076" s="9" t="s">
        <v>264</v>
      </c>
      <c r="B1076" s="9" t="s">
        <v>14</v>
      </c>
      <c r="C1076" s="12">
        <v>0.4</v>
      </c>
      <c r="D1076" s="12">
        <v>1.2170999999999901</v>
      </c>
      <c r="E1076" s="12">
        <v>0.97777777777777697</v>
      </c>
      <c r="F1076" s="12">
        <v>1</v>
      </c>
      <c r="G1076" s="12">
        <v>0.875</v>
      </c>
      <c r="H1076" s="9">
        <v>1</v>
      </c>
      <c r="I1076" s="10" t="s">
        <v>36</v>
      </c>
      <c r="J1076" s="12">
        <v>0</v>
      </c>
      <c r="K1076" t="str">
        <f>VLOOKUP(A1076,MasterTutor!A:D,4,FALSE)</f>
        <v>Distinguished</v>
      </c>
      <c r="L1076" t="str">
        <f>VLOOKUP(A1076,MasterTutor!A:D,3,FALSE)</f>
        <v>Professional</v>
      </c>
      <c r="M1076" t="str">
        <f>VLOOKUP(A1076,MasterTutor!A:D,2,FALSE)</f>
        <v>Ian Plamondon</v>
      </c>
    </row>
    <row r="1077" spans="1:13" x14ac:dyDescent="0.2">
      <c r="A1077" s="9" t="s">
        <v>264</v>
      </c>
      <c r="B1077" s="9" t="s">
        <v>16</v>
      </c>
      <c r="C1077" s="12">
        <v>0.45</v>
      </c>
      <c r="D1077" s="12">
        <v>1.02</v>
      </c>
      <c r="E1077" s="12">
        <v>1</v>
      </c>
      <c r="F1077" s="12">
        <v>0.84</v>
      </c>
      <c r="G1077" s="12">
        <v>0.5</v>
      </c>
      <c r="H1077" s="9">
        <v>1</v>
      </c>
      <c r="I1077" s="13">
        <v>45659</v>
      </c>
      <c r="J1077" s="12">
        <v>0.5</v>
      </c>
      <c r="K1077" t="str">
        <f>VLOOKUP(A1077,MasterTutor!A:D,4,FALSE)</f>
        <v>Distinguished</v>
      </c>
      <c r="L1077" t="str">
        <f>VLOOKUP(A1077,MasterTutor!A:D,3,FALSE)</f>
        <v>Professional</v>
      </c>
      <c r="M1077" t="str">
        <f>VLOOKUP(A1077,MasterTutor!A:D,2,FALSE)</f>
        <v>Ian Plamondon</v>
      </c>
    </row>
    <row r="1078" spans="1:13" x14ac:dyDescent="0.2">
      <c r="A1078" s="9" t="s">
        <v>264</v>
      </c>
      <c r="B1078" s="9" t="s">
        <v>257</v>
      </c>
      <c r="C1078" s="12">
        <v>0.37</v>
      </c>
      <c r="D1078" s="12">
        <v>0.95</v>
      </c>
      <c r="E1078" s="12">
        <v>0.92</v>
      </c>
      <c r="F1078" s="12">
        <v>1</v>
      </c>
      <c r="G1078" s="12">
        <v>1</v>
      </c>
      <c r="H1078" s="9">
        <v>6</v>
      </c>
      <c r="I1078" s="10">
        <v>1</v>
      </c>
      <c r="J1078" s="12">
        <v>1</v>
      </c>
      <c r="K1078" t="str">
        <f>VLOOKUP(A1078,MasterTutor!A:D,4,FALSE)</f>
        <v>Distinguished</v>
      </c>
      <c r="L1078" t="str">
        <f>VLOOKUP(A1078,MasterTutor!A:D,3,FALSE)</f>
        <v>Professional</v>
      </c>
      <c r="M1078" t="str">
        <f>VLOOKUP(A1078,MasterTutor!A:D,2,FALSE)</f>
        <v>Ian Plamondon</v>
      </c>
    </row>
    <row r="1079" spans="1:13" x14ac:dyDescent="0.2">
      <c r="A1079" s="9" t="s">
        <v>264</v>
      </c>
      <c r="B1079" s="9" t="s">
        <v>29</v>
      </c>
      <c r="C1079" s="12">
        <v>0.35830000000000001</v>
      </c>
      <c r="D1079" s="12">
        <v>1.0296000000000001</v>
      </c>
      <c r="E1079" s="12">
        <v>0.909090909</v>
      </c>
      <c r="F1079" s="12">
        <v>1</v>
      </c>
      <c r="G1079" s="12">
        <v>0.5</v>
      </c>
      <c r="H1079" s="9">
        <v>0</v>
      </c>
      <c r="I1079" s="10">
        <v>1</v>
      </c>
      <c r="J1079" s="12">
        <f>I1079</f>
        <v>1</v>
      </c>
      <c r="K1079" t="str">
        <f>VLOOKUP(A1079,MasterTutor!A:D,4,FALSE)</f>
        <v>Distinguished</v>
      </c>
      <c r="L1079" t="str">
        <f>VLOOKUP(A1079,MasterTutor!A:D,3,FALSE)</f>
        <v>Professional</v>
      </c>
      <c r="M1079" t="str">
        <f>VLOOKUP(A1079,MasterTutor!A:D,2,FALSE)</f>
        <v>Ian Plamondon</v>
      </c>
    </row>
    <row r="1080" spans="1:13" x14ac:dyDescent="0.2">
      <c r="A1080" s="9" t="s">
        <v>264</v>
      </c>
      <c r="B1080" s="9" t="s">
        <v>17</v>
      </c>
      <c r="C1080" s="12">
        <v>0.45</v>
      </c>
      <c r="D1080" s="12">
        <v>1.1000000000000001</v>
      </c>
      <c r="E1080" s="12">
        <v>1</v>
      </c>
      <c r="F1080" s="12">
        <v>1</v>
      </c>
      <c r="G1080" s="12">
        <v>0.86</v>
      </c>
      <c r="H1080" s="9">
        <v>1</v>
      </c>
      <c r="J1080" s="9"/>
      <c r="K1080" t="str">
        <f>VLOOKUP(A1080,MasterTutor!A:D,4,FALSE)</f>
        <v>Distinguished</v>
      </c>
      <c r="L1080" t="str">
        <f>VLOOKUP(A1080,MasterTutor!A:D,3,FALSE)</f>
        <v>Professional</v>
      </c>
      <c r="M1080" t="str">
        <f>VLOOKUP(A1080,MasterTutor!A:D,2,FALSE)</f>
        <v>Ian Plamondon</v>
      </c>
    </row>
    <row r="1081" spans="1:13" x14ac:dyDescent="0.2">
      <c r="A1081" s="9" t="s">
        <v>264</v>
      </c>
      <c r="B1081" s="9" t="s">
        <v>18</v>
      </c>
      <c r="C1081" s="12">
        <v>0.33</v>
      </c>
      <c r="D1081" s="12">
        <v>0.99</v>
      </c>
      <c r="E1081" s="12">
        <v>1</v>
      </c>
      <c r="F1081" s="12">
        <v>1</v>
      </c>
      <c r="G1081" s="12">
        <v>1</v>
      </c>
      <c r="H1081" s="9">
        <v>1</v>
      </c>
      <c r="J1081" s="9"/>
      <c r="K1081" t="str">
        <f>VLOOKUP(A1081,MasterTutor!A:D,4,FALSE)</f>
        <v>Distinguished</v>
      </c>
      <c r="L1081" t="str">
        <f>VLOOKUP(A1081,MasterTutor!A:D,3,FALSE)</f>
        <v>Professional</v>
      </c>
      <c r="M1081" t="str">
        <f>VLOOKUP(A1081,MasterTutor!A:D,2,FALSE)</f>
        <v>Ian Plamondon</v>
      </c>
    </row>
    <row r="1082" spans="1:13" x14ac:dyDescent="0.2">
      <c r="A1082" s="9" t="s">
        <v>264</v>
      </c>
      <c r="B1082" s="9" t="s">
        <v>20</v>
      </c>
      <c r="C1082" s="12">
        <v>0.33</v>
      </c>
      <c r="D1082" s="12">
        <v>1.07</v>
      </c>
      <c r="E1082" s="12">
        <v>1</v>
      </c>
      <c r="F1082" s="12">
        <v>1</v>
      </c>
      <c r="G1082" s="12">
        <v>0.75</v>
      </c>
      <c r="H1082" s="9">
        <v>1</v>
      </c>
      <c r="I1082" s="10">
        <v>1</v>
      </c>
      <c r="J1082" s="12">
        <f>I1082</f>
        <v>1</v>
      </c>
      <c r="K1082" t="str">
        <f>VLOOKUP(A1082,MasterTutor!A:D,4,FALSE)</f>
        <v>Distinguished</v>
      </c>
      <c r="L1082" t="str">
        <f>VLOOKUP(A1082,MasterTutor!A:D,3,FALSE)</f>
        <v>Professional</v>
      </c>
      <c r="M1082" t="str">
        <f>VLOOKUP(A1082,MasterTutor!A:D,2,FALSE)</f>
        <v>Ian Plamondon</v>
      </c>
    </row>
    <row r="1083" spans="1:13" x14ac:dyDescent="0.2">
      <c r="A1083" s="9" t="s">
        <v>264</v>
      </c>
      <c r="B1083" s="9" t="s">
        <v>21</v>
      </c>
      <c r="C1083" s="12">
        <v>0.35</v>
      </c>
      <c r="D1083" s="12">
        <v>1.1499999999999999</v>
      </c>
      <c r="E1083" s="12">
        <v>0.98</v>
      </c>
      <c r="F1083" s="12">
        <v>1</v>
      </c>
      <c r="G1083" s="12">
        <v>0.78</v>
      </c>
      <c r="H1083" s="9">
        <v>1</v>
      </c>
      <c r="I1083" s="11"/>
      <c r="J1083" s="9"/>
      <c r="K1083" t="str">
        <f>VLOOKUP(A1083,MasterTutor!A:D,4,FALSE)</f>
        <v>Distinguished</v>
      </c>
      <c r="L1083" t="str">
        <f>VLOOKUP(A1083,MasterTutor!A:D,3,FALSE)</f>
        <v>Professional</v>
      </c>
      <c r="M1083" t="str">
        <f>VLOOKUP(A1083,MasterTutor!A:D,2,FALSE)</f>
        <v>Ian Plamondon</v>
      </c>
    </row>
    <row r="1084" spans="1:13" x14ac:dyDescent="0.2">
      <c r="A1084" s="9" t="s">
        <v>264</v>
      </c>
      <c r="B1084" s="9" t="s">
        <v>22</v>
      </c>
      <c r="C1084" s="12">
        <v>0.28999999999999998</v>
      </c>
      <c r="D1084" s="12">
        <v>0.63</v>
      </c>
      <c r="E1084" s="12">
        <v>0.94</v>
      </c>
      <c r="F1084" s="12">
        <v>1</v>
      </c>
      <c r="G1084" s="12">
        <v>0.86</v>
      </c>
      <c r="H1084" s="9">
        <v>2</v>
      </c>
      <c r="I1084" s="11"/>
      <c r="J1084" s="9"/>
      <c r="K1084" t="str">
        <f>VLOOKUP(A1084,MasterTutor!A:D,4,FALSE)</f>
        <v>Distinguished</v>
      </c>
      <c r="L1084" t="str">
        <f>VLOOKUP(A1084,MasterTutor!A:D,3,FALSE)</f>
        <v>Professional</v>
      </c>
      <c r="M1084" t="str">
        <f>VLOOKUP(A1084,MasterTutor!A:D,2,FALSE)</f>
        <v>Ian Plamondon</v>
      </c>
    </row>
    <row r="1085" spans="1:13" x14ac:dyDescent="0.2">
      <c r="A1085" s="9" t="s">
        <v>265</v>
      </c>
      <c r="B1085" s="9" t="s">
        <v>14</v>
      </c>
      <c r="C1085" s="12">
        <v>0</v>
      </c>
      <c r="D1085" s="12">
        <v>0.73960000000000004</v>
      </c>
      <c r="E1085" s="12">
        <v>0</v>
      </c>
      <c r="F1085" s="12">
        <v>0</v>
      </c>
      <c r="G1085" s="12">
        <v>0</v>
      </c>
      <c r="H1085" s="9">
        <v>0</v>
      </c>
      <c r="I1085" s="10"/>
      <c r="J1085" s="12"/>
      <c r="K1085" t="str">
        <f>VLOOKUP(A1085,MasterTutor!A:D,4,FALSE)</f>
        <v>Advanced</v>
      </c>
      <c r="L1085" t="str">
        <f>VLOOKUP(A1085,MasterTutor!A:D,3,FALSE)</f>
        <v>Adjunct- BUC</v>
      </c>
      <c r="M1085" t="str">
        <f>VLOOKUP(A1085,MasterTutor!A:D,2,FALSE)</f>
        <v>Geoff St. Marie</v>
      </c>
    </row>
    <row r="1086" spans="1:13" x14ac:dyDescent="0.2">
      <c r="A1086" s="9" t="s">
        <v>265</v>
      </c>
      <c r="B1086" s="9" t="s">
        <v>14</v>
      </c>
      <c r="C1086" s="12">
        <v>0</v>
      </c>
      <c r="D1086" s="12">
        <v>0.73960000000000004</v>
      </c>
      <c r="E1086" s="12">
        <v>0</v>
      </c>
      <c r="F1086" s="12">
        <v>0</v>
      </c>
      <c r="G1086" s="12">
        <v>0</v>
      </c>
      <c r="H1086" s="9">
        <v>0</v>
      </c>
      <c r="J1086" s="9"/>
      <c r="K1086" t="str">
        <f>VLOOKUP(A1086,MasterTutor!A:D,4,FALSE)</f>
        <v>Advanced</v>
      </c>
      <c r="L1086" t="str">
        <f>VLOOKUP(A1086,MasterTutor!A:D,3,FALSE)</f>
        <v>Adjunct- BUC</v>
      </c>
      <c r="M1086" t="str">
        <f>VLOOKUP(A1086,MasterTutor!A:D,2,FALSE)</f>
        <v>Geoff St. Marie</v>
      </c>
    </row>
    <row r="1087" spans="1:13" x14ac:dyDescent="0.2">
      <c r="A1087" s="9" t="s">
        <v>265</v>
      </c>
      <c r="B1087" s="9" t="s">
        <v>16</v>
      </c>
      <c r="C1087" s="12">
        <v>0.42</v>
      </c>
      <c r="D1087" s="12">
        <v>0.79</v>
      </c>
      <c r="E1087" s="12">
        <v>1</v>
      </c>
      <c r="F1087" s="12">
        <v>0.96</v>
      </c>
      <c r="G1087" s="12">
        <v>0</v>
      </c>
      <c r="H1087" s="9">
        <v>2</v>
      </c>
      <c r="I1087" s="13">
        <v>45974</v>
      </c>
      <c r="J1087" s="14">
        <v>0.85</v>
      </c>
      <c r="K1087" t="str">
        <f>VLOOKUP(A1087,MasterTutor!A:D,4,FALSE)</f>
        <v>Advanced</v>
      </c>
      <c r="L1087" t="str">
        <f>VLOOKUP(A1087,MasterTutor!A:D,3,FALSE)</f>
        <v>Adjunct- BUC</v>
      </c>
      <c r="M1087" t="str">
        <f>VLOOKUP(A1087,MasterTutor!A:D,2,FALSE)</f>
        <v>Geoff St. Marie</v>
      </c>
    </row>
    <row r="1088" spans="1:13" x14ac:dyDescent="0.2">
      <c r="A1088" s="9" t="s">
        <v>265</v>
      </c>
      <c r="B1088" s="9" t="s">
        <v>257</v>
      </c>
      <c r="C1088" s="12">
        <v>0.72</v>
      </c>
      <c r="D1088" s="12">
        <v>0.72</v>
      </c>
      <c r="E1088" s="12">
        <v>0.84</v>
      </c>
      <c r="F1088" s="12">
        <v>0.95</v>
      </c>
      <c r="G1088" s="12">
        <v>0</v>
      </c>
      <c r="H1088" s="9">
        <v>16</v>
      </c>
      <c r="I1088" s="10">
        <v>0.4</v>
      </c>
      <c r="J1088" s="12">
        <v>0.4</v>
      </c>
      <c r="K1088" t="str">
        <f>VLOOKUP(A1088,MasterTutor!A:D,4,FALSE)</f>
        <v>Advanced</v>
      </c>
      <c r="L1088" t="str">
        <f>VLOOKUP(A1088,MasterTutor!A:D,3,FALSE)</f>
        <v>Adjunct- BUC</v>
      </c>
      <c r="M1088" t="str">
        <f>VLOOKUP(A1088,MasterTutor!A:D,2,FALSE)</f>
        <v>Geoff St. Marie</v>
      </c>
    </row>
    <row r="1089" spans="1:13" x14ac:dyDescent="0.2">
      <c r="A1089" s="9" t="s">
        <v>265</v>
      </c>
      <c r="B1089" s="9" t="s">
        <v>29</v>
      </c>
      <c r="C1089" s="12">
        <v>1.0125</v>
      </c>
      <c r="D1089" s="12">
        <v>1.0729</v>
      </c>
      <c r="E1089" s="12">
        <v>0.93103448300000002</v>
      </c>
      <c r="F1089" s="12">
        <v>0.96296296299999995</v>
      </c>
      <c r="G1089" s="12">
        <v>0.71428571399999996</v>
      </c>
      <c r="H1089" s="9">
        <v>9</v>
      </c>
      <c r="I1089" s="10">
        <v>0.5714285714285714</v>
      </c>
      <c r="J1089" s="12">
        <f>I1089</f>
        <v>0.5714285714285714</v>
      </c>
      <c r="K1089" t="str">
        <f>VLOOKUP(A1089,MasterTutor!A:D,4,FALSE)</f>
        <v>Advanced</v>
      </c>
      <c r="L1089" t="str">
        <f>VLOOKUP(A1089,MasterTutor!A:D,3,FALSE)</f>
        <v>Adjunct- BUC</v>
      </c>
      <c r="M1089" t="str">
        <f>VLOOKUP(A1089,MasterTutor!A:D,2,FALSE)</f>
        <v>Geoff St. Marie</v>
      </c>
    </row>
    <row r="1090" spans="1:13" x14ac:dyDescent="0.2">
      <c r="A1090" s="9" t="s">
        <v>266</v>
      </c>
      <c r="B1090" s="9" t="s">
        <v>17</v>
      </c>
      <c r="C1090" s="12">
        <v>0.37</v>
      </c>
      <c r="D1090" s="12">
        <v>0.87</v>
      </c>
      <c r="E1090" s="12">
        <v>1</v>
      </c>
      <c r="F1090" s="12">
        <v>0.88</v>
      </c>
      <c r="G1090" s="12">
        <v>0.89</v>
      </c>
      <c r="H1090" s="9">
        <v>2</v>
      </c>
      <c r="I1090" s="10">
        <v>0</v>
      </c>
      <c r="J1090" s="12">
        <f>I1090</f>
        <v>0</v>
      </c>
      <c r="K1090" t="e">
        <f>VLOOKUP(A1090,MasterTutor!A:D,4,FALSE)</f>
        <v>#N/A</v>
      </c>
      <c r="L1090" t="e">
        <f>VLOOKUP(A1090,MasterTutor!A:D,3,FALSE)</f>
        <v>#N/A</v>
      </c>
      <c r="M1090" t="e">
        <f>VLOOKUP(A1090,MasterTutor!A:D,2,FALSE)</f>
        <v>#N/A</v>
      </c>
    </row>
    <row r="1091" spans="1:13" x14ac:dyDescent="0.2">
      <c r="A1091" s="9" t="s">
        <v>266</v>
      </c>
      <c r="B1091" s="9" t="s">
        <v>18</v>
      </c>
      <c r="C1091" s="12">
        <v>0.8</v>
      </c>
      <c r="D1091" s="12">
        <v>1.05</v>
      </c>
      <c r="E1091" s="12">
        <v>0.95</v>
      </c>
      <c r="F1091" s="12">
        <v>0.79</v>
      </c>
      <c r="G1091" s="12">
        <v>0.56000000000000005</v>
      </c>
      <c r="H1091" s="9">
        <v>5</v>
      </c>
      <c r="I1091" s="10">
        <v>0</v>
      </c>
      <c r="J1091" s="12">
        <f>I1091</f>
        <v>0</v>
      </c>
      <c r="K1091" t="e">
        <f>VLOOKUP(A1091,MasterTutor!A:D,4,FALSE)</f>
        <v>#N/A</v>
      </c>
      <c r="L1091" t="e">
        <f>VLOOKUP(A1091,MasterTutor!A:D,3,FALSE)</f>
        <v>#N/A</v>
      </c>
      <c r="M1091" t="e">
        <f>VLOOKUP(A1091,MasterTutor!A:D,2,FALSE)</f>
        <v>#N/A</v>
      </c>
    </row>
    <row r="1092" spans="1:13" x14ac:dyDescent="0.2">
      <c r="A1092" s="9" t="s">
        <v>266</v>
      </c>
      <c r="B1092" s="9" t="s">
        <v>20</v>
      </c>
      <c r="C1092" s="12">
        <v>0.97</v>
      </c>
      <c r="D1092" s="12">
        <v>1.0900000000000001</v>
      </c>
      <c r="E1092" s="12">
        <v>0.98</v>
      </c>
      <c r="F1092" s="12">
        <v>1</v>
      </c>
      <c r="G1092" s="12">
        <v>0.67</v>
      </c>
      <c r="H1092" s="9">
        <v>3</v>
      </c>
      <c r="I1092" s="10" t="s">
        <v>267</v>
      </c>
      <c r="J1092" s="12">
        <v>0.63</v>
      </c>
      <c r="K1092" t="e">
        <f>VLOOKUP(A1092,MasterTutor!A:D,4,FALSE)</f>
        <v>#N/A</v>
      </c>
      <c r="L1092" t="e">
        <f>VLOOKUP(A1092,MasterTutor!A:D,3,FALSE)</f>
        <v>#N/A</v>
      </c>
      <c r="M1092" t="e">
        <f>VLOOKUP(A1092,MasterTutor!A:D,2,FALSE)</f>
        <v>#N/A</v>
      </c>
    </row>
    <row r="1093" spans="1:13" x14ac:dyDescent="0.2">
      <c r="A1093" s="9" t="s">
        <v>266</v>
      </c>
      <c r="B1093" s="9" t="s">
        <v>21</v>
      </c>
      <c r="C1093" s="12">
        <v>0.89</v>
      </c>
      <c r="D1093" s="12">
        <v>0.97</v>
      </c>
      <c r="E1093" s="12">
        <v>0.97</v>
      </c>
      <c r="F1093" s="12">
        <v>0.9</v>
      </c>
      <c r="G1093" s="12">
        <v>0.77</v>
      </c>
      <c r="H1093" s="9">
        <v>6</v>
      </c>
      <c r="I1093" s="10" t="s">
        <v>57</v>
      </c>
      <c r="J1093" s="12">
        <v>1</v>
      </c>
      <c r="K1093" t="e">
        <f>VLOOKUP(A1093,MasterTutor!A:D,4,FALSE)</f>
        <v>#N/A</v>
      </c>
      <c r="L1093" t="e">
        <f>VLOOKUP(A1093,MasterTutor!A:D,3,FALSE)</f>
        <v>#N/A</v>
      </c>
      <c r="M1093" t="e">
        <f>VLOOKUP(A1093,MasterTutor!A:D,2,FALSE)</f>
        <v>#N/A</v>
      </c>
    </row>
    <row r="1094" spans="1:13" x14ac:dyDescent="0.2">
      <c r="A1094" s="9" t="s">
        <v>268</v>
      </c>
      <c r="B1094" s="9" t="s">
        <v>16</v>
      </c>
      <c r="C1094" s="12">
        <v>0</v>
      </c>
      <c r="D1094" s="12">
        <v>0.68</v>
      </c>
      <c r="E1094" s="12">
        <v>0</v>
      </c>
      <c r="F1094" s="12">
        <v>0</v>
      </c>
      <c r="G1094" s="12">
        <v>0</v>
      </c>
      <c r="H1094" s="9">
        <v>0</v>
      </c>
      <c r="I1094" s="13"/>
      <c r="J1094" s="9"/>
      <c r="K1094" t="e">
        <f>VLOOKUP(A1094,MasterTutor!A:D,4,FALSE)</f>
        <v>#N/A</v>
      </c>
      <c r="L1094" t="e">
        <f>VLOOKUP(A1094,MasterTutor!A:D,3,FALSE)</f>
        <v>#N/A</v>
      </c>
      <c r="M1094" t="e">
        <f>VLOOKUP(A1094,MasterTutor!A:D,2,FALSE)</f>
        <v>#N/A</v>
      </c>
    </row>
    <row r="1095" spans="1:13" x14ac:dyDescent="0.2">
      <c r="A1095" s="9" t="s">
        <v>269</v>
      </c>
      <c r="B1095" s="9" t="s">
        <v>14</v>
      </c>
      <c r="C1095" s="12">
        <v>0.5917</v>
      </c>
      <c r="D1095" s="12">
        <v>0.77959999999999996</v>
      </c>
      <c r="E1095" s="12">
        <v>0.97014925373134298</v>
      </c>
      <c r="F1095" s="12">
        <v>1</v>
      </c>
      <c r="G1095" s="12">
        <v>0.31578947368421001</v>
      </c>
      <c r="H1095" s="9">
        <v>1</v>
      </c>
      <c r="I1095" s="10" t="s">
        <v>59</v>
      </c>
      <c r="J1095" s="12">
        <v>0.75</v>
      </c>
      <c r="K1095" t="str">
        <f>VLOOKUP(A1095,MasterTutor!A:D,4,FALSE)</f>
        <v>Premium</v>
      </c>
      <c r="L1095" t="str">
        <f>VLOOKUP(A1095,MasterTutor!A:D,3,FALSE)</f>
        <v>Professional</v>
      </c>
      <c r="M1095" t="str">
        <f>VLOOKUP(A1095,MasterTutor!A:D,2,FALSE)</f>
        <v>Geoff St. Marie</v>
      </c>
    </row>
    <row r="1096" spans="1:13" x14ac:dyDescent="0.2">
      <c r="A1096" s="9" t="s">
        <v>269</v>
      </c>
      <c r="B1096" s="9" t="s">
        <v>16</v>
      </c>
      <c r="C1096" s="12">
        <v>0.51</v>
      </c>
      <c r="D1096" s="12">
        <v>0.76</v>
      </c>
      <c r="E1096" s="12">
        <v>0.98</v>
      </c>
      <c r="F1096" s="12">
        <v>0.85</v>
      </c>
      <c r="G1096" s="12">
        <v>1</v>
      </c>
      <c r="H1096" s="9">
        <v>1</v>
      </c>
      <c r="I1096" s="13">
        <v>45658</v>
      </c>
      <c r="J1096" s="12">
        <v>1</v>
      </c>
      <c r="K1096" t="str">
        <f>VLOOKUP(A1096,MasterTutor!A:D,4,FALSE)</f>
        <v>Premium</v>
      </c>
      <c r="L1096" t="str">
        <f>VLOOKUP(A1096,MasterTutor!A:D,3,FALSE)</f>
        <v>Professional</v>
      </c>
      <c r="M1096" t="str">
        <f>VLOOKUP(A1096,MasterTutor!A:D,2,FALSE)</f>
        <v>Geoff St. Marie</v>
      </c>
    </row>
    <row r="1097" spans="1:13" x14ac:dyDescent="0.2">
      <c r="A1097" s="9" t="s">
        <v>269</v>
      </c>
      <c r="B1097" s="9" t="s">
        <v>257</v>
      </c>
      <c r="C1097" s="12">
        <v>0.33</v>
      </c>
      <c r="D1097" s="12">
        <v>0.75</v>
      </c>
      <c r="E1097" s="12">
        <v>1</v>
      </c>
      <c r="F1097" s="12">
        <v>0.87</v>
      </c>
      <c r="G1097" s="12">
        <v>1</v>
      </c>
      <c r="H1097" s="9">
        <v>1</v>
      </c>
      <c r="I1097" s="10">
        <v>1</v>
      </c>
      <c r="J1097" s="12">
        <v>1</v>
      </c>
      <c r="K1097" t="str">
        <f>VLOOKUP(A1097,MasterTutor!A:D,4,FALSE)</f>
        <v>Premium</v>
      </c>
      <c r="L1097" t="str">
        <f>VLOOKUP(A1097,MasterTutor!A:D,3,FALSE)</f>
        <v>Professional</v>
      </c>
      <c r="M1097" t="str">
        <f>VLOOKUP(A1097,MasterTutor!A:D,2,FALSE)</f>
        <v>Geoff St. Marie</v>
      </c>
    </row>
    <row r="1098" spans="1:13" x14ac:dyDescent="0.2">
      <c r="A1098" s="9" t="s">
        <v>269</v>
      </c>
      <c r="B1098" s="9" t="s">
        <v>29</v>
      </c>
      <c r="C1098" s="12">
        <v>0.35830000000000001</v>
      </c>
      <c r="D1098" s="12">
        <v>0.78510000000000002</v>
      </c>
      <c r="E1098" s="12">
        <v>0.97619047599999997</v>
      </c>
      <c r="F1098" s="12">
        <v>1</v>
      </c>
      <c r="G1098" s="12">
        <v>0.63636363600000001</v>
      </c>
      <c r="H1098" s="9">
        <v>0</v>
      </c>
      <c r="I1098" s="10" t="s">
        <v>36</v>
      </c>
      <c r="J1098" s="12">
        <v>0</v>
      </c>
      <c r="K1098" t="str">
        <f>VLOOKUP(A1098,MasterTutor!A:D,4,FALSE)</f>
        <v>Premium</v>
      </c>
      <c r="L1098" t="str">
        <f>VLOOKUP(A1098,MasterTutor!A:D,3,FALSE)</f>
        <v>Professional</v>
      </c>
      <c r="M1098" t="str">
        <f>VLOOKUP(A1098,MasterTutor!A:D,2,FALSE)</f>
        <v>Geoff St. Marie</v>
      </c>
    </row>
    <row r="1099" spans="1:13" x14ac:dyDescent="0.2">
      <c r="A1099" s="9" t="s">
        <v>269</v>
      </c>
      <c r="B1099" s="9" t="s">
        <v>17</v>
      </c>
      <c r="C1099" s="12">
        <v>0.56000000000000005</v>
      </c>
      <c r="D1099" s="12">
        <v>1.08</v>
      </c>
      <c r="E1099" s="12">
        <v>0.91</v>
      </c>
      <c r="F1099" s="12">
        <v>0.97</v>
      </c>
      <c r="G1099" s="12">
        <v>0.73</v>
      </c>
      <c r="H1099" s="9">
        <v>3</v>
      </c>
      <c r="I1099" s="10" t="s">
        <v>35</v>
      </c>
      <c r="J1099" s="12">
        <v>0.75</v>
      </c>
      <c r="K1099" t="str">
        <f>VLOOKUP(A1099,MasterTutor!A:D,4,FALSE)</f>
        <v>Premium</v>
      </c>
      <c r="L1099" t="str">
        <f>VLOOKUP(A1099,MasterTutor!A:D,3,FALSE)</f>
        <v>Professional</v>
      </c>
      <c r="M1099" t="str">
        <f>VLOOKUP(A1099,MasterTutor!A:D,2,FALSE)</f>
        <v>Geoff St. Marie</v>
      </c>
    </row>
    <row r="1100" spans="1:13" x14ac:dyDescent="0.2">
      <c r="A1100" s="9" t="s">
        <v>269</v>
      </c>
      <c r="B1100" s="9" t="s">
        <v>18</v>
      </c>
      <c r="C1100" s="12">
        <v>0.44</v>
      </c>
      <c r="D1100" s="12">
        <v>0.97</v>
      </c>
      <c r="E1100" s="12">
        <v>0.95</v>
      </c>
      <c r="F1100" s="12">
        <v>0.97</v>
      </c>
      <c r="G1100" s="12">
        <v>0.8</v>
      </c>
      <c r="H1100" s="9">
        <v>1</v>
      </c>
      <c r="I1100" s="10">
        <v>1</v>
      </c>
      <c r="J1100" s="12">
        <f>I1100</f>
        <v>1</v>
      </c>
      <c r="K1100" t="str">
        <f>VLOOKUP(A1100,MasterTutor!A:D,4,FALSE)</f>
        <v>Premium</v>
      </c>
      <c r="L1100" t="str">
        <f>VLOOKUP(A1100,MasterTutor!A:D,3,FALSE)</f>
        <v>Professional</v>
      </c>
      <c r="M1100" t="str">
        <f>VLOOKUP(A1100,MasterTutor!A:D,2,FALSE)</f>
        <v>Geoff St. Marie</v>
      </c>
    </row>
    <row r="1101" spans="1:13" x14ac:dyDescent="0.2">
      <c r="A1101" s="9" t="s">
        <v>269</v>
      </c>
      <c r="B1101" s="9" t="s">
        <v>20</v>
      </c>
      <c r="C1101" s="12">
        <v>0.69</v>
      </c>
      <c r="D1101" s="12">
        <v>1.1299999999999999</v>
      </c>
      <c r="E1101" s="12">
        <v>1</v>
      </c>
      <c r="F1101" s="12">
        <v>0.98</v>
      </c>
      <c r="G1101" s="12">
        <v>0.94</v>
      </c>
      <c r="H1101" s="9">
        <v>1</v>
      </c>
      <c r="I1101" s="10">
        <v>1</v>
      </c>
      <c r="J1101" s="12">
        <f>I1101</f>
        <v>1</v>
      </c>
      <c r="K1101" t="str">
        <f>VLOOKUP(A1101,MasterTutor!A:D,4,FALSE)</f>
        <v>Premium</v>
      </c>
      <c r="L1101" t="str">
        <f>VLOOKUP(A1101,MasterTutor!A:D,3,FALSE)</f>
        <v>Professional</v>
      </c>
      <c r="M1101" t="str">
        <f>VLOOKUP(A1101,MasterTutor!A:D,2,FALSE)</f>
        <v>Geoff St. Marie</v>
      </c>
    </row>
    <row r="1102" spans="1:13" x14ac:dyDescent="0.2">
      <c r="A1102" s="9" t="s">
        <v>269</v>
      </c>
      <c r="B1102" s="9" t="s">
        <v>21</v>
      </c>
      <c r="C1102" s="12">
        <v>0.74</v>
      </c>
      <c r="D1102" s="12">
        <v>0.99</v>
      </c>
      <c r="E1102" s="12">
        <v>0.94</v>
      </c>
      <c r="F1102" s="12">
        <v>0.98</v>
      </c>
      <c r="G1102" s="12">
        <v>0.63</v>
      </c>
      <c r="H1102" s="9">
        <v>1</v>
      </c>
      <c r="I1102" s="11"/>
      <c r="J1102" s="9"/>
      <c r="K1102" t="str">
        <f>VLOOKUP(A1102,MasterTutor!A:D,4,FALSE)</f>
        <v>Premium</v>
      </c>
      <c r="L1102" t="str">
        <f>VLOOKUP(A1102,MasterTutor!A:D,3,FALSE)</f>
        <v>Professional</v>
      </c>
      <c r="M1102" t="str">
        <f>VLOOKUP(A1102,MasterTutor!A:D,2,FALSE)</f>
        <v>Geoff St. Marie</v>
      </c>
    </row>
    <row r="1103" spans="1:13" x14ac:dyDescent="0.2">
      <c r="A1103" s="9" t="s">
        <v>269</v>
      </c>
      <c r="B1103" s="9" t="s">
        <v>22</v>
      </c>
      <c r="C1103" s="12">
        <v>0.5</v>
      </c>
      <c r="D1103" s="12">
        <v>0.82</v>
      </c>
      <c r="E1103" s="12">
        <v>0.94</v>
      </c>
      <c r="F1103" s="12">
        <v>1</v>
      </c>
      <c r="G1103" s="12">
        <v>0.18</v>
      </c>
      <c r="H1103" s="9">
        <v>2</v>
      </c>
      <c r="I1103" s="10" t="s">
        <v>59</v>
      </c>
      <c r="J1103" s="12">
        <v>0.75</v>
      </c>
      <c r="K1103" t="str">
        <f>VLOOKUP(A1103,MasterTutor!A:D,4,FALSE)</f>
        <v>Premium</v>
      </c>
      <c r="L1103" t="str">
        <f>VLOOKUP(A1103,MasterTutor!A:D,3,FALSE)</f>
        <v>Professional</v>
      </c>
      <c r="M1103" t="str">
        <f>VLOOKUP(A1103,MasterTutor!A:D,2,FALSE)</f>
        <v>Geoff St. Marie</v>
      </c>
    </row>
    <row r="1104" spans="1:13" x14ac:dyDescent="0.2">
      <c r="A1104" s="9" t="s">
        <v>270</v>
      </c>
      <c r="B1104" s="9" t="s">
        <v>14</v>
      </c>
      <c r="C1104" s="12">
        <v>0.87919999999999998</v>
      </c>
      <c r="D1104" s="12">
        <v>1.7845</v>
      </c>
      <c r="E1104" s="12">
        <v>0.97058823529411697</v>
      </c>
      <c r="F1104" s="12">
        <v>1</v>
      </c>
      <c r="G1104" s="12">
        <v>1</v>
      </c>
      <c r="H1104" s="9">
        <v>2</v>
      </c>
      <c r="I1104" s="10" t="s">
        <v>154</v>
      </c>
      <c r="J1104" s="12">
        <v>1</v>
      </c>
      <c r="K1104" t="str">
        <f>VLOOKUP(A1104,MasterTutor!A:D,4,FALSE)</f>
        <v>Distinguished</v>
      </c>
      <c r="L1104" t="str">
        <f>VLOOKUP(A1104,MasterTutor!A:D,3,FALSE)</f>
        <v>Professional</v>
      </c>
      <c r="M1104" t="str">
        <f>VLOOKUP(A1104,MasterTutor!A:D,2,FALSE)</f>
        <v>Ian Plamondon</v>
      </c>
    </row>
    <row r="1105" spans="1:13" x14ac:dyDescent="0.2">
      <c r="A1105" s="9" t="s">
        <v>270</v>
      </c>
      <c r="B1105" s="9" t="s">
        <v>16</v>
      </c>
      <c r="C1105" s="12">
        <v>0.9</v>
      </c>
      <c r="D1105" s="12">
        <v>1.7</v>
      </c>
      <c r="E1105" s="12">
        <v>0.93</v>
      </c>
      <c r="F1105" s="12">
        <v>0.98</v>
      </c>
      <c r="G1105" s="12">
        <v>0.95</v>
      </c>
      <c r="H1105" s="9">
        <v>5</v>
      </c>
      <c r="I1105" s="13">
        <v>45720</v>
      </c>
      <c r="J1105" s="14">
        <v>0.75</v>
      </c>
      <c r="K1105" t="str">
        <f>VLOOKUP(A1105,MasterTutor!A:D,4,FALSE)</f>
        <v>Distinguished</v>
      </c>
      <c r="L1105" t="str">
        <f>VLOOKUP(A1105,MasterTutor!A:D,3,FALSE)</f>
        <v>Professional</v>
      </c>
      <c r="M1105" t="str">
        <f>VLOOKUP(A1105,MasterTutor!A:D,2,FALSE)</f>
        <v>Ian Plamondon</v>
      </c>
    </row>
    <row r="1106" spans="1:13" x14ac:dyDescent="0.2">
      <c r="A1106" s="9" t="s">
        <v>270</v>
      </c>
      <c r="B1106" s="9" t="s">
        <v>257</v>
      </c>
      <c r="C1106" s="12">
        <v>0.67</v>
      </c>
      <c r="D1106" s="12">
        <v>1.55</v>
      </c>
      <c r="E1106" s="12">
        <v>0.94</v>
      </c>
      <c r="F1106" s="12">
        <v>0.98</v>
      </c>
      <c r="G1106" s="12">
        <v>0.95</v>
      </c>
      <c r="H1106" s="9">
        <v>1</v>
      </c>
      <c r="I1106" s="10">
        <v>1</v>
      </c>
      <c r="J1106" s="12">
        <v>1</v>
      </c>
      <c r="K1106" t="str">
        <f>VLOOKUP(A1106,MasterTutor!A:D,4,FALSE)</f>
        <v>Distinguished</v>
      </c>
      <c r="L1106" t="str">
        <f>VLOOKUP(A1106,MasterTutor!A:D,3,FALSE)</f>
        <v>Professional</v>
      </c>
      <c r="M1106" t="str">
        <f>VLOOKUP(A1106,MasterTutor!A:D,2,FALSE)</f>
        <v>Ian Plamondon</v>
      </c>
    </row>
    <row r="1107" spans="1:13" x14ac:dyDescent="0.2">
      <c r="A1107" s="9" t="s">
        <v>270</v>
      </c>
      <c r="B1107" s="9" t="s">
        <v>29</v>
      </c>
      <c r="C1107" s="12">
        <v>0.57920000000000005</v>
      </c>
      <c r="D1107" s="12">
        <v>1.5641</v>
      </c>
      <c r="E1107" s="12">
        <v>0.92753623200000002</v>
      </c>
      <c r="F1107" s="12">
        <v>0.97959183699999997</v>
      </c>
      <c r="G1107" s="12">
        <v>1</v>
      </c>
      <c r="H1107" s="9">
        <v>2</v>
      </c>
      <c r="I1107" s="10">
        <v>0.83333333333333337</v>
      </c>
      <c r="J1107" s="12">
        <f>I1107</f>
        <v>0.83333333333333337</v>
      </c>
      <c r="K1107" t="str">
        <f>VLOOKUP(A1107,MasterTutor!A:D,4,FALSE)</f>
        <v>Distinguished</v>
      </c>
      <c r="L1107" t="str">
        <f>VLOOKUP(A1107,MasterTutor!A:D,3,FALSE)</f>
        <v>Professional</v>
      </c>
      <c r="M1107" t="str">
        <f>VLOOKUP(A1107,MasterTutor!A:D,2,FALSE)</f>
        <v>Ian Plamondon</v>
      </c>
    </row>
    <row r="1108" spans="1:13" x14ac:dyDescent="0.2">
      <c r="A1108" s="9" t="s">
        <v>270</v>
      </c>
      <c r="B1108" s="9" t="s">
        <v>17</v>
      </c>
      <c r="C1108" s="12">
        <v>0.91</v>
      </c>
      <c r="D1108" s="12">
        <v>1.41</v>
      </c>
      <c r="E1108" s="12">
        <v>1</v>
      </c>
      <c r="F1108" s="12">
        <v>0.96</v>
      </c>
      <c r="G1108" s="12">
        <v>1</v>
      </c>
      <c r="H1108" s="9" t="e">
        <v>#N/A</v>
      </c>
      <c r="I1108" s="10">
        <v>1</v>
      </c>
      <c r="J1108" s="12">
        <f>I1108</f>
        <v>1</v>
      </c>
      <c r="K1108" t="str">
        <f>VLOOKUP(A1108,MasterTutor!A:D,4,FALSE)</f>
        <v>Distinguished</v>
      </c>
      <c r="L1108" t="str">
        <f>VLOOKUP(A1108,MasterTutor!A:D,3,FALSE)</f>
        <v>Professional</v>
      </c>
      <c r="M1108" t="str">
        <f>VLOOKUP(A1108,MasterTutor!A:D,2,FALSE)</f>
        <v>Ian Plamondon</v>
      </c>
    </row>
    <row r="1109" spans="1:13" x14ac:dyDescent="0.2">
      <c r="A1109" s="9" t="s">
        <v>270</v>
      </c>
      <c r="B1109" s="9" t="s">
        <v>18</v>
      </c>
      <c r="C1109" s="12">
        <v>0.4</v>
      </c>
      <c r="D1109" s="12">
        <v>1.34</v>
      </c>
      <c r="E1109" s="12">
        <v>1</v>
      </c>
      <c r="F1109" s="12">
        <v>1</v>
      </c>
      <c r="G1109" s="12">
        <v>1</v>
      </c>
      <c r="H1109" s="9">
        <v>1</v>
      </c>
      <c r="I1109" s="10">
        <v>1</v>
      </c>
      <c r="J1109" s="12">
        <f>I1109</f>
        <v>1</v>
      </c>
      <c r="K1109" t="str">
        <f>VLOOKUP(A1109,MasterTutor!A:D,4,FALSE)</f>
        <v>Distinguished</v>
      </c>
      <c r="L1109" t="str">
        <f>VLOOKUP(A1109,MasterTutor!A:D,3,FALSE)</f>
        <v>Professional</v>
      </c>
      <c r="M1109" t="str">
        <f>VLOOKUP(A1109,MasterTutor!A:D,2,FALSE)</f>
        <v>Ian Plamondon</v>
      </c>
    </row>
    <row r="1110" spans="1:13" x14ac:dyDescent="0.2">
      <c r="A1110" s="9" t="s">
        <v>270</v>
      </c>
      <c r="B1110" s="9" t="s">
        <v>20</v>
      </c>
      <c r="C1110" s="12">
        <v>0.72</v>
      </c>
      <c r="D1110" s="12">
        <v>1.35</v>
      </c>
      <c r="E1110" s="12">
        <v>0.99</v>
      </c>
      <c r="F1110" s="12">
        <v>0.98</v>
      </c>
      <c r="G1110" s="12">
        <v>1</v>
      </c>
      <c r="H1110" s="9" t="e">
        <v>#N/A</v>
      </c>
      <c r="I1110" s="10">
        <v>1</v>
      </c>
      <c r="J1110" s="12">
        <f>I1110</f>
        <v>1</v>
      </c>
      <c r="K1110" t="str">
        <f>VLOOKUP(A1110,MasterTutor!A:D,4,FALSE)</f>
        <v>Distinguished</v>
      </c>
      <c r="L1110" t="str">
        <f>VLOOKUP(A1110,MasterTutor!A:D,3,FALSE)</f>
        <v>Professional</v>
      </c>
      <c r="M1110" t="str">
        <f>VLOOKUP(A1110,MasterTutor!A:D,2,FALSE)</f>
        <v>Ian Plamondon</v>
      </c>
    </row>
    <row r="1111" spans="1:13" x14ac:dyDescent="0.2">
      <c r="A1111" s="9" t="s">
        <v>270</v>
      </c>
      <c r="B1111" s="9" t="s">
        <v>21</v>
      </c>
      <c r="C1111" s="12">
        <v>1.01</v>
      </c>
      <c r="D1111" s="12">
        <v>1.67</v>
      </c>
      <c r="E1111" s="12">
        <v>0.99</v>
      </c>
      <c r="F1111" s="12">
        <v>1</v>
      </c>
      <c r="G1111" s="12">
        <v>1</v>
      </c>
      <c r="H1111" s="9">
        <v>3</v>
      </c>
      <c r="I1111" s="10" t="s">
        <v>34</v>
      </c>
      <c r="J1111" s="12">
        <v>1</v>
      </c>
      <c r="K1111" t="str">
        <f>VLOOKUP(A1111,MasterTutor!A:D,4,FALSE)</f>
        <v>Distinguished</v>
      </c>
      <c r="L1111" t="str">
        <f>VLOOKUP(A1111,MasterTutor!A:D,3,FALSE)</f>
        <v>Professional</v>
      </c>
      <c r="M1111" t="str">
        <f>VLOOKUP(A1111,MasterTutor!A:D,2,FALSE)</f>
        <v>Ian Plamondon</v>
      </c>
    </row>
    <row r="1112" spans="1:13" x14ac:dyDescent="0.2">
      <c r="A1112" s="9" t="s">
        <v>270</v>
      </c>
      <c r="B1112" s="9" t="s">
        <v>22</v>
      </c>
      <c r="C1112" s="12">
        <v>1</v>
      </c>
      <c r="D1112" s="12">
        <v>1.75</v>
      </c>
      <c r="E1112" s="12">
        <v>1</v>
      </c>
      <c r="F1112" s="12">
        <v>1</v>
      </c>
      <c r="G1112" s="12">
        <v>1</v>
      </c>
      <c r="H1112" s="9">
        <v>0</v>
      </c>
      <c r="I1112" s="10" t="s">
        <v>154</v>
      </c>
      <c r="J1112" s="12">
        <v>1</v>
      </c>
      <c r="K1112" t="str">
        <f>VLOOKUP(A1112,MasterTutor!A:D,4,FALSE)</f>
        <v>Distinguished</v>
      </c>
      <c r="L1112" t="str">
        <f>VLOOKUP(A1112,MasterTutor!A:D,3,FALSE)</f>
        <v>Professional</v>
      </c>
      <c r="M1112" t="str">
        <f>VLOOKUP(A1112,MasterTutor!A:D,2,FALSE)</f>
        <v>Ian Plamondon</v>
      </c>
    </row>
    <row r="1113" spans="1:13" x14ac:dyDescent="0.2">
      <c r="A1113" s="9" t="s">
        <v>271</v>
      </c>
      <c r="B1113" s="9" t="s">
        <v>14</v>
      </c>
      <c r="C1113" s="12">
        <v>0.92710000000000004</v>
      </c>
      <c r="D1113" s="12">
        <v>1.2226999999999999</v>
      </c>
      <c r="E1113" s="12">
        <v>0.9375</v>
      </c>
      <c r="F1113" s="12">
        <v>0.88888888888888795</v>
      </c>
      <c r="G1113" s="12">
        <v>0.91666666666666596</v>
      </c>
      <c r="H1113" s="9">
        <v>3</v>
      </c>
      <c r="I1113" s="10" t="s">
        <v>45</v>
      </c>
      <c r="J1113" s="12">
        <v>0</v>
      </c>
      <c r="K1113" t="str">
        <f>VLOOKUP(A1113,MasterTutor!A:D,4,FALSE)</f>
        <v>Premium</v>
      </c>
      <c r="L1113" t="str">
        <f>VLOOKUP(A1113,MasterTutor!A:D,3,FALSE)</f>
        <v>Adjunct</v>
      </c>
      <c r="M1113" t="str">
        <f>VLOOKUP(A1113,MasterTutor!A:D,2,FALSE)</f>
        <v>Annelies de Groot</v>
      </c>
    </row>
    <row r="1114" spans="1:13" x14ac:dyDescent="0.2">
      <c r="A1114" s="9" t="s">
        <v>271</v>
      </c>
      <c r="B1114" s="9" t="s">
        <v>16</v>
      </c>
      <c r="C1114" s="12">
        <v>0.72</v>
      </c>
      <c r="D1114" s="12">
        <v>1.25</v>
      </c>
      <c r="E1114" s="12">
        <v>1</v>
      </c>
      <c r="F1114" s="12">
        <v>1</v>
      </c>
      <c r="G1114" s="12">
        <v>0.86</v>
      </c>
      <c r="H1114" s="9">
        <v>2</v>
      </c>
      <c r="I1114" s="13" t="s">
        <v>148</v>
      </c>
      <c r="J1114" s="12">
        <v>0</v>
      </c>
      <c r="K1114" t="str">
        <f>VLOOKUP(A1114,MasterTutor!A:D,4,FALSE)</f>
        <v>Premium</v>
      </c>
      <c r="L1114" t="str">
        <f>VLOOKUP(A1114,MasterTutor!A:D,3,FALSE)</f>
        <v>Adjunct</v>
      </c>
      <c r="M1114" t="str">
        <f>VLOOKUP(A1114,MasterTutor!A:D,2,FALSE)</f>
        <v>Annelies de Groot</v>
      </c>
    </row>
    <row r="1115" spans="1:13" x14ac:dyDescent="0.2">
      <c r="A1115" s="9" t="s">
        <v>271</v>
      </c>
      <c r="B1115" s="9" t="s">
        <v>257</v>
      </c>
      <c r="C1115" s="12">
        <v>0.98</v>
      </c>
      <c r="D1115" s="12">
        <v>1.38</v>
      </c>
      <c r="E1115" s="12">
        <v>0.9</v>
      </c>
      <c r="F1115" s="12">
        <v>0.93</v>
      </c>
      <c r="G1115" s="12">
        <v>0.82</v>
      </c>
      <c r="H1115" s="9">
        <v>0</v>
      </c>
      <c r="I1115" s="10" t="s">
        <v>36</v>
      </c>
      <c r="J1115" s="12">
        <v>0</v>
      </c>
      <c r="K1115" t="str">
        <f>VLOOKUP(A1115,MasterTutor!A:D,4,FALSE)</f>
        <v>Premium</v>
      </c>
      <c r="L1115" t="str">
        <f>VLOOKUP(A1115,MasterTutor!A:D,3,FALSE)</f>
        <v>Adjunct</v>
      </c>
      <c r="M1115" t="str">
        <f>VLOOKUP(A1115,MasterTutor!A:D,2,FALSE)</f>
        <v>Annelies de Groot</v>
      </c>
    </row>
    <row r="1116" spans="1:13" x14ac:dyDescent="0.2">
      <c r="A1116" s="9" t="s">
        <v>271</v>
      </c>
      <c r="B1116" s="9" t="s">
        <v>29</v>
      </c>
      <c r="C1116" s="12">
        <v>1.125</v>
      </c>
      <c r="D1116" s="12">
        <v>1.3672</v>
      </c>
      <c r="E1116" s="12">
        <v>0.91111111099999997</v>
      </c>
      <c r="F1116" s="12">
        <v>0.86111111100000004</v>
      </c>
      <c r="G1116" s="12">
        <v>0.8</v>
      </c>
      <c r="H1116" s="9">
        <v>0</v>
      </c>
      <c r="I1116" s="10" t="s">
        <v>45</v>
      </c>
      <c r="J1116" s="12">
        <v>0</v>
      </c>
      <c r="K1116" t="str">
        <f>VLOOKUP(A1116,MasterTutor!A:D,4,FALSE)</f>
        <v>Premium</v>
      </c>
      <c r="L1116" t="str">
        <f>VLOOKUP(A1116,MasterTutor!A:D,3,FALSE)</f>
        <v>Adjunct</v>
      </c>
      <c r="M1116" t="str">
        <f>VLOOKUP(A1116,MasterTutor!A:D,2,FALSE)</f>
        <v>Annelies de Groot</v>
      </c>
    </row>
    <row r="1117" spans="1:13" x14ac:dyDescent="0.2">
      <c r="A1117" s="9" t="s">
        <v>271</v>
      </c>
      <c r="B1117" s="9" t="s">
        <v>17</v>
      </c>
      <c r="C1117" s="12">
        <v>1.1499999999999999</v>
      </c>
      <c r="D1117" s="12">
        <v>1.23</v>
      </c>
      <c r="E1117" s="12">
        <v>0.96</v>
      </c>
      <c r="F1117" s="12">
        <v>0.76</v>
      </c>
      <c r="G1117" s="12">
        <v>0.5</v>
      </c>
      <c r="H1117" s="9">
        <v>1</v>
      </c>
      <c r="I1117" s="10">
        <v>0</v>
      </c>
      <c r="J1117" s="12">
        <f>I1117</f>
        <v>0</v>
      </c>
      <c r="K1117" t="str">
        <f>VLOOKUP(A1117,MasterTutor!A:D,4,FALSE)</f>
        <v>Premium</v>
      </c>
      <c r="L1117" t="str">
        <f>VLOOKUP(A1117,MasterTutor!A:D,3,FALSE)</f>
        <v>Adjunct</v>
      </c>
      <c r="M1117" t="str">
        <f>VLOOKUP(A1117,MasterTutor!A:D,2,FALSE)</f>
        <v>Annelies de Groot</v>
      </c>
    </row>
    <row r="1118" spans="1:13" x14ac:dyDescent="0.2">
      <c r="A1118" s="9" t="s">
        <v>271</v>
      </c>
      <c r="B1118" s="9" t="s">
        <v>18</v>
      </c>
      <c r="C1118" s="12">
        <v>1.1100000000000001</v>
      </c>
      <c r="D1118" s="12">
        <v>1.47</v>
      </c>
      <c r="E1118" s="12">
        <v>1</v>
      </c>
      <c r="F1118" s="12">
        <v>1</v>
      </c>
      <c r="G1118" s="12">
        <v>0.86</v>
      </c>
      <c r="H1118" s="9">
        <v>2</v>
      </c>
      <c r="I1118" s="10">
        <v>0</v>
      </c>
      <c r="J1118" s="12">
        <f>I1118</f>
        <v>0</v>
      </c>
      <c r="K1118" t="str">
        <f>VLOOKUP(A1118,MasterTutor!A:D,4,FALSE)</f>
        <v>Premium</v>
      </c>
      <c r="L1118" t="str">
        <f>VLOOKUP(A1118,MasterTutor!A:D,3,FALSE)</f>
        <v>Adjunct</v>
      </c>
      <c r="M1118" t="str">
        <f>VLOOKUP(A1118,MasterTutor!A:D,2,FALSE)</f>
        <v>Annelies de Groot</v>
      </c>
    </row>
    <row r="1119" spans="1:13" x14ac:dyDescent="0.2">
      <c r="A1119" s="9" t="s">
        <v>271</v>
      </c>
      <c r="B1119" s="9" t="s">
        <v>20</v>
      </c>
      <c r="C1119" s="12">
        <v>0.9</v>
      </c>
      <c r="D1119" s="12">
        <v>1.44</v>
      </c>
      <c r="E1119" s="12">
        <v>0.97</v>
      </c>
      <c r="F1119" s="12">
        <v>1</v>
      </c>
      <c r="G1119" s="12">
        <v>0.75</v>
      </c>
      <c r="H1119" s="9">
        <v>1</v>
      </c>
      <c r="I1119" s="10">
        <v>0</v>
      </c>
      <c r="J1119" s="12">
        <f>I1119</f>
        <v>0</v>
      </c>
      <c r="K1119" t="str">
        <f>VLOOKUP(A1119,MasterTutor!A:D,4,FALSE)</f>
        <v>Premium</v>
      </c>
      <c r="L1119" t="str">
        <f>VLOOKUP(A1119,MasterTutor!A:D,3,FALSE)</f>
        <v>Adjunct</v>
      </c>
      <c r="M1119" t="str">
        <f>VLOOKUP(A1119,MasterTutor!A:D,2,FALSE)</f>
        <v>Annelies de Groot</v>
      </c>
    </row>
    <row r="1120" spans="1:13" x14ac:dyDescent="0.2">
      <c r="A1120" s="9" t="s">
        <v>271</v>
      </c>
      <c r="B1120" s="9" t="s">
        <v>21</v>
      </c>
      <c r="C1120" s="12">
        <v>1.06</v>
      </c>
      <c r="D1120" s="12">
        <v>1.2</v>
      </c>
      <c r="E1120" s="12">
        <v>0.96</v>
      </c>
      <c r="F1120" s="12">
        <v>1</v>
      </c>
      <c r="G1120" s="12">
        <v>0.25</v>
      </c>
      <c r="H1120" s="9">
        <v>3</v>
      </c>
      <c r="I1120" s="10" t="s">
        <v>36</v>
      </c>
      <c r="J1120" s="12">
        <v>0</v>
      </c>
      <c r="K1120" t="str">
        <f>VLOOKUP(A1120,MasterTutor!A:D,4,FALSE)</f>
        <v>Premium</v>
      </c>
      <c r="L1120" t="str">
        <f>VLOOKUP(A1120,MasterTutor!A:D,3,FALSE)</f>
        <v>Adjunct</v>
      </c>
      <c r="M1120" t="str">
        <f>VLOOKUP(A1120,MasterTutor!A:D,2,FALSE)</f>
        <v>Annelies de Groot</v>
      </c>
    </row>
    <row r="1121" spans="1:13" x14ac:dyDescent="0.2">
      <c r="A1121" s="9" t="s">
        <v>271</v>
      </c>
      <c r="B1121" s="9" t="s">
        <v>22</v>
      </c>
      <c r="C1121" s="12">
        <v>1.1499999999999999</v>
      </c>
      <c r="D1121" s="12">
        <v>1.32</v>
      </c>
      <c r="E1121" s="12">
        <v>0.96</v>
      </c>
      <c r="F1121" s="12">
        <v>0.96</v>
      </c>
      <c r="G1121" s="12">
        <v>0.64</v>
      </c>
      <c r="H1121" s="9">
        <v>3</v>
      </c>
      <c r="I1121" s="10" t="s">
        <v>36</v>
      </c>
      <c r="J1121" s="12">
        <v>0</v>
      </c>
      <c r="K1121" t="str">
        <f>VLOOKUP(A1121,MasterTutor!A:D,4,FALSE)</f>
        <v>Premium</v>
      </c>
      <c r="L1121" t="str">
        <f>VLOOKUP(A1121,MasterTutor!A:D,3,FALSE)</f>
        <v>Adjunct</v>
      </c>
      <c r="M1121" t="str">
        <f>VLOOKUP(A1121,MasterTutor!A:D,2,FALSE)</f>
        <v>Annelies de Groot</v>
      </c>
    </row>
    <row r="1122" spans="1:13" x14ac:dyDescent="0.2">
      <c r="A1122" s="9" t="s">
        <v>272</v>
      </c>
      <c r="B1122" s="9" t="s">
        <v>14</v>
      </c>
      <c r="C1122" s="12">
        <v>0.7</v>
      </c>
      <c r="D1122" s="12">
        <v>1.3072999999999999</v>
      </c>
      <c r="E1122" s="12">
        <v>1</v>
      </c>
      <c r="F1122" s="12">
        <v>1</v>
      </c>
      <c r="G1122" s="12">
        <v>1</v>
      </c>
      <c r="H1122" s="9">
        <v>2</v>
      </c>
      <c r="I1122" s="10" t="s">
        <v>48</v>
      </c>
      <c r="J1122" s="12">
        <v>1</v>
      </c>
      <c r="K1122" t="e">
        <f>VLOOKUP(A1122,MasterTutor!A:D,4,FALSE)</f>
        <v>#N/A</v>
      </c>
      <c r="L1122" t="e">
        <f>VLOOKUP(A1122,MasterTutor!A:D,3,FALSE)</f>
        <v>#N/A</v>
      </c>
      <c r="M1122" t="e">
        <f>VLOOKUP(A1122,MasterTutor!A:D,2,FALSE)</f>
        <v>#N/A</v>
      </c>
    </row>
    <row r="1123" spans="1:13" x14ac:dyDescent="0.2">
      <c r="A1123" s="9" t="s">
        <v>272</v>
      </c>
      <c r="B1123" s="9" t="s">
        <v>16</v>
      </c>
      <c r="C1123" s="12">
        <v>0.53</v>
      </c>
      <c r="D1123" s="12">
        <v>1.07</v>
      </c>
      <c r="E1123" s="12">
        <v>1</v>
      </c>
      <c r="F1123" s="12">
        <v>1</v>
      </c>
      <c r="G1123" s="12">
        <v>0.8</v>
      </c>
      <c r="H1123" s="9">
        <v>1</v>
      </c>
      <c r="I1123" s="13">
        <v>45658</v>
      </c>
      <c r="J1123" s="12">
        <v>1</v>
      </c>
      <c r="K1123" t="e">
        <f>VLOOKUP(A1123,MasterTutor!A:D,4,FALSE)</f>
        <v>#N/A</v>
      </c>
      <c r="L1123" t="e">
        <f>VLOOKUP(A1123,MasterTutor!A:D,3,FALSE)</f>
        <v>#N/A</v>
      </c>
      <c r="M1123" t="e">
        <f>VLOOKUP(A1123,MasterTutor!A:D,2,FALSE)</f>
        <v>#N/A</v>
      </c>
    </row>
    <row r="1124" spans="1:13" x14ac:dyDescent="0.2">
      <c r="A1124" s="9" t="s">
        <v>272</v>
      </c>
      <c r="B1124" s="9" t="s">
        <v>257</v>
      </c>
      <c r="C1124" s="12">
        <v>0.32</v>
      </c>
      <c r="D1124" s="12">
        <v>1.1100000000000001</v>
      </c>
      <c r="E1124" s="12">
        <v>0.95</v>
      </c>
      <c r="F1124" s="12">
        <v>0.89</v>
      </c>
      <c r="G1124" s="12">
        <v>0.83</v>
      </c>
      <c r="H1124" s="9">
        <v>0</v>
      </c>
      <c r="I1124" s="10"/>
      <c r="J1124" s="12"/>
      <c r="K1124" t="e">
        <f>VLOOKUP(A1124,MasterTutor!A:D,4,FALSE)</f>
        <v>#N/A</v>
      </c>
      <c r="L1124" t="e">
        <f>VLOOKUP(A1124,MasterTutor!A:D,3,FALSE)</f>
        <v>#N/A</v>
      </c>
      <c r="M1124" t="e">
        <f>VLOOKUP(A1124,MasterTutor!A:D,2,FALSE)</f>
        <v>#N/A</v>
      </c>
    </row>
    <row r="1125" spans="1:13" x14ac:dyDescent="0.2">
      <c r="A1125" s="9" t="s">
        <v>272</v>
      </c>
      <c r="B1125" s="9" t="s">
        <v>17</v>
      </c>
      <c r="C1125" s="12">
        <v>0.71</v>
      </c>
      <c r="D1125" s="12">
        <v>1.4</v>
      </c>
      <c r="E1125" s="12">
        <v>0.94</v>
      </c>
      <c r="F1125" s="12">
        <v>1</v>
      </c>
      <c r="G1125" s="12">
        <v>0.88</v>
      </c>
      <c r="H1125" s="9">
        <v>1</v>
      </c>
      <c r="I1125" s="10">
        <v>1</v>
      </c>
      <c r="J1125" s="12">
        <f>I1125</f>
        <v>1</v>
      </c>
      <c r="K1125" t="e">
        <f>VLOOKUP(A1125,MasterTutor!A:D,4,FALSE)</f>
        <v>#N/A</v>
      </c>
      <c r="L1125" t="e">
        <f>VLOOKUP(A1125,MasterTutor!A:D,3,FALSE)</f>
        <v>#N/A</v>
      </c>
      <c r="M1125" t="e">
        <f>VLOOKUP(A1125,MasterTutor!A:D,2,FALSE)</f>
        <v>#N/A</v>
      </c>
    </row>
    <row r="1126" spans="1:13" x14ac:dyDescent="0.2">
      <c r="A1126" s="9" t="s">
        <v>272</v>
      </c>
      <c r="B1126" s="9" t="s">
        <v>18</v>
      </c>
      <c r="C1126" s="12">
        <v>0.59</v>
      </c>
      <c r="D1126" s="12">
        <v>1.28</v>
      </c>
      <c r="E1126" s="12">
        <v>0.98</v>
      </c>
      <c r="F1126" s="12">
        <v>1</v>
      </c>
      <c r="G1126" s="12">
        <v>1</v>
      </c>
      <c r="H1126" s="9">
        <v>3</v>
      </c>
      <c r="J1126" s="9"/>
      <c r="K1126" t="e">
        <f>VLOOKUP(A1126,MasterTutor!A:D,4,FALSE)</f>
        <v>#N/A</v>
      </c>
      <c r="L1126" t="e">
        <f>VLOOKUP(A1126,MasterTutor!A:D,3,FALSE)</f>
        <v>#N/A</v>
      </c>
      <c r="M1126" t="e">
        <f>VLOOKUP(A1126,MasterTutor!A:D,2,FALSE)</f>
        <v>#N/A</v>
      </c>
    </row>
    <row r="1127" spans="1:13" x14ac:dyDescent="0.2">
      <c r="A1127" s="9" t="s">
        <v>272</v>
      </c>
      <c r="B1127" s="9" t="s">
        <v>20</v>
      </c>
      <c r="C1127" s="12">
        <v>0.56000000000000005</v>
      </c>
      <c r="D1127" s="12">
        <v>1.4</v>
      </c>
      <c r="E1127" s="12">
        <v>0.95</v>
      </c>
      <c r="F1127" s="12">
        <v>0.74</v>
      </c>
      <c r="G1127" s="12">
        <v>1</v>
      </c>
      <c r="H1127" s="9">
        <v>2</v>
      </c>
      <c r="I1127" s="10">
        <v>1</v>
      </c>
      <c r="J1127" s="12">
        <f>I1127</f>
        <v>1</v>
      </c>
      <c r="K1127" t="e">
        <f>VLOOKUP(A1127,MasterTutor!A:D,4,FALSE)</f>
        <v>#N/A</v>
      </c>
      <c r="L1127" t="e">
        <f>VLOOKUP(A1127,MasterTutor!A:D,3,FALSE)</f>
        <v>#N/A</v>
      </c>
      <c r="M1127" t="e">
        <f>VLOOKUP(A1127,MasterTutor!A:D,2,FALSE)</f>
        <v>#N/A</v>
      </c>
    </row>
    <row r="1128" spans="1:13" x14ac:dyDescent="0.2">
      <c r="A1128" s="9" t="s">
        <v>272</v>
      </c>
      <c r="B1128" s="9" t="s">
        <v>21</v>
      </c>
      <c r="C1128" s="12">
        <v>0.98</v>
      </c>
      <c r="D1128" s="12">
        <v>1.42</v>
      </c>
      <c r="E1128" s="12">
        <v>1</v>
      </c>
      <c r="F1128" s="12">
        <v>1</v>
      </c>
      <c r="G1128" s="12">
        <v>1</v>
      </c>
      <c r="H1128" s="9">
        <v>1</v>
      </c>
      <c r="I1128" s="10" t="s">
        <v>23</v>
      </c>
      <c r="J1128" s="12">
        <v>1</v>
      </c>
      <c r="K1128" t="e">
        <f>VLOOKUP(A1128,MasterTutor!A:D,4,FALSE)</f>
        <v>#N/A</v>
      </c>
      <c r="L1128" t="e">
        <f>VLOOKUP(A1128,MasterTutor!A:D,3,FALSE)</f>
        <v>#N/A</v>
      </c>
      <c r="M1128" t="e">
        <f>VLOOKUP(A1128,MasterTutor!A:D,2,FALSE)</f>
        <v>#N/A</v>
      </c>
    </row>
    <row r="1129" spans="1:13" x14ac:dyDescent="0.2">
      <c r="A1129" s="9" t="s">
        <v>272</v>
      </c>
      <c r="B1129" s="9" t="s">
        <v>22</v>
      </c>
      <c r="C1129" s="12">
        <v>0.74</v>
      </c>
      <c r="D1129" s="12">
        <v>1.29</v>
      </c>
      <c r="E1129" s="12">
        <v>1</v>
      </c>
      <c r="F1129" s="12">
        <v>1</v>
      </c>
      <c r="G1129" s="12">
        <v>1</v>
      </c>
      <c r="H1129" s="9">
        <v>1</v>
      </c>
      <c r="I1129" s="10" t="s">
        <v>23</v>
      </c>
      <c r="J1129" s="12">
        <v>1</v>
      </c>
      <c r="K1129" t="e">
        <f>VLOOKUP(A1129,MasterTutor!A:D,4,FALSE)</f>
        <v>#N/A</v>
      </c>
      <c r="L1129" t="e">
        <f>VLOOKUP(A1129,MasterTutor!A:D,3,FALSE)</f>
        <v>#N/A</v>
      </c>
      <c r="M1129" t="e">
        <f>VLOOKUP(A1129,MasterTutor!A:D,2,FALSE)</f>
        <v>#N/A</v>
      </c>
    </row>
    <row r="1130" spans="1:13" x14ac:dyDescent="0.2">
      <c r="A1130" s="9" t="s">
        <v>273</v>
      </c>
      <c r="B1130" s="9" t="s">
        <v>14</v>
      </c>
      <c r="C1130" s="12">
        <v>0.82499999999999996</v>
      </c>
      <c r="D1130" s="12">
        <v>1.2039</v>
      </c>
      <c r="E1130" s="12">
        <v>0.93333333333333302</v>
      </c>
      <c r="F1130" s="12">
        <v>0.98305084745762705</v>
      </c>
      <c r="G1130" s="12">
        <v>0.76470588235294101</v>
      </c>
      <c r="H1130" s="9">
        <v>5</v>
      </c>
      <c r="I1130" s="10" t="s">
        <v>66</v>
      </c>
      <c r="J1130" s="12">
        <v>0.5</v>
      </c>
      <c r="K1130" t="str">
        <f>VLOOKUP(A1130,MasterTutor!A:D,4,FALSE)</f>
        <v>Advanced</v>
      </c>
      <c r="L1130" t="str">
        <f>VLOOKUP(A1130,MasterTutor!A:D,3,FALSE)</f>
        <v>Professional</v>
      </c>
      <c r="M1130" t="str">
        <f>VLOOKUP(A1130,MasterTutor!A:D,2,FALSE)</f>
        <v>Ian Plamondon</v>
      </c>
    </row>
    <row r="1131" spans="1:13" x14ac:dyDescent="0.2">
      <c r="A1131" s="9" t="s">
        <v>273</v>
      </c>
      <c r="B1131" s="9" t="s">
        <v>16</v>
      </c>
      <c r="C1131" s="12">
        <v>0.96</v>
      </c>
      <c r="D1131" s="12">
        <v>1.1299999999999999</v>
      </c>
      <c r="E1131" s="12">
        <v>0.98</v>
      </c>
      <c r="F1131" s="12">
        <v>0.99</v>
      </c>
      <c r="G1131" s="12">
        <v>0.25</v>
      </c>
      <c r="H1131" s="9">
        <v>7</v>
      </c>
      <c r="I1131" s="13">
        <v>45783</v>
      </c>
      <c r="J1131" s="14">
        <v>0.83</v>
      </c>
      <c r="K1131" t="str">
        <f>VLOOKUP(A1131,MasterTutor!A:D,4,FALSE)</f>
        <v>Advanced</v>
      </c>
      <c r="L1131" t="str">
        <f>VLOOKUP(A1131,MasterTutor!A:D,3,FALSE)</f>
        <v>Professional</v>
      </c>
      <c r="M1131" t="str">
        <f>VLOOKUP(A1131,MasterTutor!A:D,2,FALSE)</f>
        <v>Ian Plamondon</v>
      </c>
    </row>
    <row r="1132" spans="1:13" x14ac:dyDescent="0.2">
      <c r="A1132" s="9" t="s">
        <v>273</v>
      </c>
      <c r="B1132" s="9" t="s">
        <v>257</v>
      </c>
      <c r="C1132" s="12">
        <v>0.7</v>
      </c>
      <c r="D1132" s="12">
        <v>1.05</v>
      </c>
      <c r="E1132" s="12">
        <v>1</v>
      </c>
      <c r="F1132" s="12">
        <v>1</v>
      </c>
      <c r="G1132" s="12">
        <v>0.89</v>
      </c>
      <c r="H1132" s="9">
        <v>4</v>
      </c>
      <c r="I1132" s="10">
        <v>0.33333333333333331</v>
      </c>
      <c r="J1132" s="12">
        <v>0.33</v>
      </c>
      <c r="K1132" t="str">
        <f>VLOOKUP(A1132,MasterTutor!A:D,4,FALSE)</f>
        <v>Advanced</v>
      </c>
      <c r="L1132" t="str">
        <f>VLOOKUP(A1132,MasterTutor!A:D,3,FALSE)</f>
        <v>Professional</v>
      </c>
      <c r="M1132" t="str">
        <f>VLOOKUP(A1132,MasterTutor!A:D,2,FALSE)</f>
        <v>Ian Plamondon</v>
      </c>
    </row>
    <row r="1133" spans="1:13" x14ac:dyDescent="0.2">
      <c r="A1133" s="9" t="s">
        <v>273</v>
      </c>
      <c r="B1133" s="9" t="s">
        <v>29</v>
      </c>
      <c r="C1133" s="12">
        <v>0.68330000000000002</v>
      </c>
      <c r="D1133" s="12">
        <v>1.1711</v>
      </c>
      <c r="E1133" s="12">
        <v>1</v>
      </c>
      <c r="F1133" s="12">
        <v>0.68421052599999999</v>
      </c>
      <c r="G1133" s="12">
        <v>0.928571429</v>
      </c>
      <c r="H1133" s="9">
        <v>9</v>
      </c>
      <c r="I1133" s="10">
        <v>0.83333333333333337</v>
      </c>
      <c r="J1133" s="12">
        <f>I1133</f>
        <v>0.83333333333333337</v>
      </c>
      <c r="K1133" t="str">
        <f>VLOOKUP(A1133,MasterTutor!A:D,4,FALSE)</f>
        <v>Advanced</v>
      </c>
      <c r="L1133" t="str">
        <f>VLOOKUP(A1133,MasterTutor!A:D,3,FALSE)</f>
        <v>Professional</v>
      </c>
      <c r="M1133" t="str">
        <f>VLOOKUP(A1133,MasterTutor!A:D,2,FALSE)</f>
        <v>Ian Plamondon</v>
      </c>
    </row>
    <row r="1134" spans="1:13" x14ac:dyDescent="0.2">
      <c r="A1134" s="9" t="s">
        <v>273</v>
      </c>
      <c r="B1134" s="9" t="s">
        <v>17</v>
      </c>
      <c r="C1134" s="12">
        <v>0.82</v>
      </c>
      <c r="D1134" s="12">
        <v>1.18</v>
      </c>
      <c r="E1134" s="12">
        <v>1</v>
      </c>
      <c r="F1134" s="12">
        <v>0.98</v>
      </c>
      <c r="G1134" s="12">
        <v>0.5</v>
      </c>
      <c r="H1134" s="9">
        <v>3</v>
      </c>
      <c r="I1134" s="10">
        <v>1</v>
      </c>
      <c r="J1134" s="12">
        <f>I1134</f>
        <v>1</v>
      </c>
      <c r="K1134" t="str">
        <f>VLOOKUP(A1134,MasterTutor!A:D,4,FALSE)</f>
        <v>Advanced</v>
      </c>
      <c r="L1134" t="str">
        <f>VLOOKUP(A1134,MasterTutor!A:D,3,FALSE)</f>
        <v>Professional</v>
      </c>
      <c r="M1134" t="str">
        <f>VLOOKUP(A1134,MasterTutor!A:D,2,FALSE)</f>
        <v>Ian Plamondon</v>
      </c>
    </row>
    <row r="1135" spans="1:13" x14ac:dyDescent="0.2">
      <c r="A1135" s="9" t="s">
        <v>273</v>
      </c>
      <c r="B1135" s="9" t="s">
        <v>18</v>
      </c>
      <c r="C1135" s="12">
        <v>0.44</v>
      </c>
      <c r="D1135" s="12">
        <v>1</v>
      </c>
      <c r="E1135" s="12">
        <v>1</v>
      </c>
      <c r="F1135" s="12">
        <v>1</v>
      </c>
      <c r="G1135" s="12">
        <v>0.78</v>
      </c>
      <c r="H1135" s="9">
        <v>5</v>
      </c>
      <c r="I1135" s="10">
        <v>1</v>
      </c>
      <c r="J1135" s="12">
        <f>I1135</f>
        <v>1</v>
      </c>
      <c r="K1135" t="str">
        <f>VLOOKUP(A1135,MasterTutor!A:D,4,FALSE)</f>
        <v>Advanced</v>
      </c>
      <c r="L1135" t="str">
        <f>VLOOKUP(A1135,MasterTutor!A:D,3,FALSE)</f>
        <v>Professional</v>
      </c>
      <c r="M1135" t="str">
        <f>VLOOKUP(A1135,MasterTutor!A:D,2,FALSE)</f>
        <v>Ian Plamondon</v>
      </c>
    </row>
    <row r="1136" spans="1:13" x14ac:dyDescent="0.2">
      <c r="A1136" s="9" t="s">
        <v>273</v>
      </c>
      <c r="B1136" s="9" t="s">
        <v>20</v>
      </c>
      <c r="C1136" s="12">
        <v>0.61</v>
      </c>
      <c r="D1136" s="12">
        <v>0.99</v>
      </c>
      <c r="E1136" s="12">
        <v>0.97</v>
      </c>
      <c r="F1136" s="12">
        <v>0.98</v>
      </c>
      <c r="G1136" s="12">
        <v>0.72</v>
      </c>
      <c r="H1136" s="9">
        <v>1</v>
      </c>
      <c r="I1136" s="10">
        <v>1</v>
      </c>
      <c r="J1136" s="12">
        <f>I1136</f>
        <v>1</v>
      </c>
      <c r="K1136" t="str">
        <f>VLOOKUP(A1136,MasterTutor!A:D,4,FALSE)</f>
        <v>Advanced</v>
      </c>
      <c r="L1136" t="str">
        <f>VLOOKUP(A1136,MasterTutor!A:D,3,FALSE)</f>
        <v>Professional</v>
      </c>
      <c r="M1136" t="str">
        <f>VLOOKUP(A1136,MasterTutor!A:D,2,FALSE)</f>
        <v>Ian Plamondon</v>
      </c>
    </row>
    <row r="1137" spans="1:13" x14ac:dyDescent="0.2">
      <c r="A1137" s="9" t="s">
        <v>273</v>
      </c>
      <c r="B1137" s="9" t="s">
        <v>21</v>
      </c>
      <c r="C1137" s="12">
        <v>0.92</v>
      </c>
      <c r="D1137" s="12">
        <v>1.19</v>
      </c>
      <c r="E1137" s="12">
        <v>1</v>
      </c>
      <c r="F1137" s="12">
        <v>1</v>
      </c>
      <c r="G1137" s="12">
        <v>0.13</v>
      </c>
      <c r="H1137" s="9">
        <v>9</v>
      </c>
      <c r="I1137" s="10" t="s">
        <v>126</v>
      </c>
      <c r="J1137" s="12">
        <v>0.8</v>
      </c>
      <c r="K1137" t="str">
        <f>VLOOKUP(A1137,MasterTutor!A:D,4,FALSE)</f>
        <v>Advanced</v>
      </c>
      <c r="L1137" t="str">
        <f>VLOOKUP(A1137,MasterTutor!A:D,3,FALSE)</f>
        <v>Professional</v>
      </c>
      <c r="M1137" t="str">
        <f>VLOOKUP(A1137,MasterTutor!A:D,2,FALSE)</f>
        <v>Ian Plamondon</v>
      </c>
    </row>
    <row r="1138" spans="1:13" x14ac:dyDescent="0.2">
      <c r="A1138" s="9" t="s">
        <v>273</v>
      </c>
      <c r="B1138" s="9" t="s">
        <v>22</v>
      </c>
      <c r="C1138" s="12">
        <v>0.83</v>
      </c>
      <c r="D1138" s="12">
        <v>1.21</v>
      </c>
      <c r="E1138" s="12">
        <v>0.99</v>
      </c>
      <c r="F1138" s="12">
        <v>0.97</v>
      </c>
      <c r="G1138" s="12">
        <v>0.69</v>
      </c>
      <c r="H1138" s="9">
        <v>1</v>
      </c>
      <c r="I1138" s="10" t="s">
        <v>148</v>
      </c>
      <c r="J1138" s="12">
        <v>0</v>
      </c>
      <c r="K1138" t="str">
        <f>VLOOKUP(A1138,MasterTutor!A:D,4,FALSE)</f>
        <v>Advanced</v>
      </c>
      <c r="L1138" t="str">
        <f>VLOOKUP(A1138,MasterTutor!A:D,3,FALSE)</f>
        <v>Professional</v>
      </c>
      <c r="M1138" t="str">
        <f>VLOOKUP(A1138,MasterTutor!A:D,2,FALSE)</f>
        <v>Ian Plamondon</v>
      </c>
    </row>
    <row r="1139" spans="1:13" x14ac:dyDescent="0.2">
      <c r="A1139" s="9" t="s">
        <v>274</v>
      </c>
      <c r="B1139" s="9" t="s">
        <v>14</v>
      </c>
      <c r="C1139" s="12">
        <v>0.81069999999999998</v>
      </c>
      <c r="D1139" s="12">
        <v>1.3503000000000001</v>
      </c>
      <c r="E1139" s="12">
        <v>1</v>
      </c>
      <c r="F1139" s="12">
        <v>0.75409836065573699</v>
      </c>
      <c r="G1139" s="12">
        <v>1</v>
      </c>
      <c r="H1139" s="9">
        <v>4</v>
      </c>
      <c r="I1139" s="10" t="s">
        <v>37</v>
      </c>
      <c r="J1139" s="12">
        <v>1</v>
      </c>
      <c r="K1139" t="str">
        <f>VLOOKUP(A1139,MasterTutor!A:D,4,FALSE)</f>
        <v>Distinguished</v>
      </c>
      <c r="L1139" t="str">
        <f>VLOOKUP(A1139,MasterTutor!A:D,3,FALSE)</f>
        <v>Professional</v>
      </c>
      <c r="M1139" t="str">
        <f>VLOOKUP(A1139,MasterTutor!A:D,2,FALSE)</f>
        <v>Kristin Haase-Alvey</v>
      </c>
    </row>
    <row r="1140" spans="1:13" x14ac:dyDescent="0.2">
      <c r="A1140" s="9" t="s">
        <v>274</v>
      </c>
      <c r="B1140" s="9" t="s">
        <v>16</v>
      </c>
      <c r="C1140" s="12">
        <v>0.91</v>
      </c>
      <c r="D1140" s="12">
        <v>1.24</v>
      </c>
      <c r="E1140" s="12">
        <v>1</v>
      </c>
      <c r="F1140" s="12">
        <v>1</v>
      </c>
      <c r="G1140" s="12">
        <v>1</v>
      </c>
      <c r="H1140" s="9">
        <v>5</v>
      </c>
      <c r="I1140" s="13">
        <v>45719</v>
      </c>
      <c r="J1140" s="12">
        <v>1</v>
      </c>
      <c r="K1140" t="str">
        <f>VLOOKUP(A1140,MasterTutor!A:D,4,FALSE)</f>
        <v>Distinguished</v>
      </c>
      <c r="L1140" t="str">
        <f>VLOOKUP(A1140,MasterTutor!A:D,3,FALSE)</f>
        <v>Professional</v>
      </c>
      <c r="M1140" t="str">
        <f>VLOOKUP(A1140,MasterTutor!A:D,2,FALSE)</f>
        <v>Kristin Haase-Alvey</v>
      </c>
    </row>
    <row r="1141" spans="1:13" x14ac:dyDescent="0.2">
      <c r="A1141" s="9" t="s">
        <v>274</v>
      </c>
      <c r="B1141" s="9" t="s">
        <v>257</v>
      </c>
      <c r="C1141" s="12">
        <v>0.79</v>
      </c>
      <c r="D1141" s="12">
        <v>1.1599999999999999</v>
      </c>
      <c r="E1141" s="12">
        <v>1</v>
      </c>
      <c r="F1141" s="12">
        <v>0.92</v>
      </c>
      <c r="G1141" s="12">
        <v>1</v>
      </c>
      <c r="H1141" s="9">
        <v>4</v>
      </c>
      <c r="I1141" s="10" t="s">
        <v>36</v>
      </c>
      <c r="J1141" s="12">
        <v>0</v>
      </c>
      <c r="K1141" t="str">
        <f>VLOOKUP(A1141,MasterTutor!A:D,4,FALSE)</f>
        <v>Distinguished</v>
      </c>
      <c r="L1141" t="str">
        <f>VLOOKUP(A1141,MasterTutor!A:D,3,FALSE)</f>
        <v>Professional</v>
      </c>
      <c r="M1141" t="str">
        <f>VLOOKUP(A1141,MasterTutor!A:D,2,FALSE)</f>
        <v>Kristin Haase-Alvey</v>
      </c>
    </row>
    <row r="1142" spans="1:13" x14ac:dyDescent="0.2">
      <c r="A1142" s="9" t="s">
        <v>274</v>
      </c>
      <c r="B1142" s="9" t="s">
        <v>29</v>
      </c>
      <c r="C1142" s="12">
        <v>0.60829999999999995</v>
      </c>
      <c r="D1142" s="12">
        <v>1.1003000000000001</v>
      </c>
      <c r="E1142" s="12">
        <v>1</v>
      </c>
      <c r="F1142" s="12">
        <v>0.91666666699999999</v>
      </c>
      <c r="G1142" s="12">
        <v>0.91666666699999999</v>
      </c>
      <c r="H1142" s="9">
        <v>4</v>
      </c>
      <c r="I1142" s="10">
        <v>0.8571428571428571</v>
      </c>
      <c r="J1142" s="1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9" t="s">
        <v>274</v>
      </c>
      <c r="B1143" s="9" t="s">
        <v>17</v>
      </c>
      <c r="C1143" s="12">
        <v>0.92</v>
      </c>
      <c r="D1143" s="12">
        <v>1.37</v>
      </c>
      <c r="E1143" s="12">
        <v>1</v>
      </c>
      <c r="F1143" s="12">
        <v>0.89</v>
      </c>
      <c r="G1143" s="12">
        <v>1</v>
      </c>
      <c r="H1143" s="9">
        <v>4</v>
      </c>
      <c r="I1143" s="10" t="s">
        <v>275</v>
      </c>
      <c r="J1143" s="12">
        <v>0.89</v>
      </c>
      <c r="K1143" t="str">
        <f>VLOOKUP(A1143,MasterTutor!A:D,4,FALSE)</f>
        <v>Distinguished</v>
      </c>
      <c r="L1143" t="str">
        <f>VLOOKUP(A1143,MasterTutor!A:D,3,FALSE)</f>
        <v>Professional</v>
      </c>
      <c r="M1143" t="str">
        <f>VLOOKUP(A1143,MasterTutor!A:D,2,FALSE)</f>
        <v>Kristin Haase-Alvey</v>
      </c>
    </row>
    <row r="1144" spans="1:13" x14ac:dyDescent="0.2">
      <c r="A1144" s="9" t="s">
        <v>274</v>
      </c>
      <c r="B1144" s="9" t="s">
        <v>18</v>
      </c>
      <c r="C1144" s="12">
        <v>0.4</v>
      </c>
      <c r="D1144" s="12">
        <v>0.81</v>
      </c>
      <c r="E1144" s="12">
        <v>1</v>
      </c>
      <c r="F1144" s="12">
        <v>0.85</v>
      </c>
      <c r="G1144" s="12">
        <v>0.88</v>
      </c>
      <c r="H1144" s="9" t="e">
        <v>#N/A</v>
      </c>
      <c r="I1144" s="10">
        <v>1</v>
      </c>
      <c r="J1144" s="12">
        <f>I1144</f>
        <v>1</v>
      </c>
      <c r="K1144" t="str">
        <f>VLOOKUP(A1144,MasterTutor!A:D,4,FALSE)</f>
        <v>Distinguished</v>
      </c>
      <c r="L1144" t="str">
        <f>VLOOKUP(A1144,MasterTutor!A:D,3,FALSE)</f>
        <v>Professional</v>
      </c>
      <c r="M1144" t="str">
        <f>VLOOKUP(A1144,MasterTutor!A:D,2,FALSE)</f>
        <v>Kristin Haase-Alvey</v>
      </c>
    </row>
    <row r="1145" spans="1:13" x14ac:dyDescent="0.2">
      <c r="A1145" s="9" t="s">
        <v>274</v>
      </c>
      <c r="B1145" s="9" t="s">
        <v>20</v>
      </c>
      <c r="C1145" s="12">
        <v>0.76</v>
      </c>
      <c r="D1145" s="12">
        <v>1.1000000000000001</v>
      </c>
      <c r="E1145" s="12">
        <v>1</v>
      </c>
      <c r="F1145" s="12">
        <v>0.98</v>
      </c>
      <c r="G1145" s="12">
        <v>0.88</v>
      </c>
      <c r="H1145" s="9">
        <v>2</v>
      </c>
      <c r="I1145" s="10">
        <v>1</v>
      </c>
      <c r="J1145" s="12">
        <f>I1145</f>
        <v>1</v>
      </c>
      <c r="K1145" t="str">
        <f>VLOOKUP(A1145,MasterTutor!A:D,4,FALSE)</f>
        <v>Distinguished</v>
      </c>
      <c r="L1145" t="str">
        <f>VLOOKUP(A1145,MasterTutor!A:D,3,FALSE)</f>
        <v>Professional</v>
      </c>
      <c r="M1145" t="str">
        <f>VLOOKUP(A1145,MasterTutor!A:D,2,FALSE)</f>
        <v>Kristin Haase-Alvey</v>
      </c>
    </row>
    <row r="1146" spans="1:13" x14ac:dyDescent="0.2">
      <c r="A1146" s="9" t="s">
        <v>274</v>
      </c>
      <c r="B1146" s="9" t="s">
        <v>21</v>
      </c>
      <c r="C1146" s="12">
        <v>1.06</v>
      </c>
      <c r="D1146" s="12">
        <v>0.93</v>
      </c>
      <c r="E1146" s="12">
        <v>1</v>
      </c>
      <c r="F1146" s="12">
        <v>0.97</v>
      </c>
      <c r="G1146" s="12">
        <v>0.83</v>
      </c>
      <c r="H1146" s="9">
        <v>4</v>
      </c>
      <c r="I1146" s="10" t="s">
        <v>48</v>
      </c>
      <c r="J1146" s="12">
        <v>1</v>
      </c>
      <c r="K1146" t="str">
        <f>VLOOKUP(A1146,MasterTutor!A:D,4,FALSE)</f>
        <v>Distinguished</v>
      </c>
      <c r="L1146" t="str">
        <f>VLOOKUP(A1146,MasterTutor!A:D,3,FALSE)</f>
        <v>Professional</v>
      </c>
      <c r="M1146" t="str">
        <f>VLOOKUP(A1146,MasterTutor!A:D,2,FALSE)</f>
        <v>Kristin Haase-Alvey</v>
      </c>
    </row>
    <row r="1147" spans="1:13" x14ac:dyDescent="0.2">
      <c r="A1147" s="9" t="s">
        <v>274</v>
      </c>
      <c r="B1147" s="9" t="s">
        <v>22</v>
      </c>
      <c r="C1147" s="12">
        <v>1.1000000000000001</v>
      </c>
      <c r="D1147" s="12">
        <v>0.93</v>
      </c>
      <c r="E1147" s="12">
        <v>1</v>
      </c>
      <c r="F1147" s="12">
        <v>0.96</v>
      </c>
      <c r="G1147" s="12">
        <v>1</v>
      </c>
      <c r="H1147" s="9">
        <v>3</v>
      </c>
      <c r="I1147" s="10" t="s">
        <v>36</v>
      </c>
      <c r="J1147" s="12">
        <v>0</v>
      </c>
      <c r="K1147" t="str">
        <f>VLOOKUP(A1147,MasterTutor!A:D,4,FALSE)</f>
        <v>Distinguished</v>
      </c>
      <c r="L1147" t="str">
        <f>VLOOKUP(A1147,MasterTutor!A:D,3,FALSE)</f>
        <v>Professional</v>
      </c>
      <c r="M1147" t="str">
        <f>VLOOKUP(A1147,MasterTutor!A:D,2,FALSE)</f>
        <v>Kristin Haase-Alvey</v>
      </c>
    </row>
    <row r="1148" spans="1:13" x14ac:dyDescent="0.2">
      <c r="A1148" s="9" t="s">
        <v>276</v>
      </c>
      <c r="B1148" s="9" t="s">
        <v>14</v>
      </c>
      <c r="C1148" s="12">
        <v>0.8125</v>
      </c>
      <c r="D1148" s="12">
        <v>0.89059999999999995</v>
      </c>
      <c r="E1148" s="12">
        <v>0.78571428571428503</v>
      </c>
      <c r="F1148" s="12">
        <v>0.36842105263157798</v>
      </c>
      <c r="G1148" s="12">
        <v>0.33333333333333298</v>
      </c>
      <c r="H1148" s="9">
        <v>1</v>
      </c>
      <c r="I1148" s="10" t="s">
        <v>36</v>
      </c>
      <c r="J1148" s="12">
        <v>0</v>
      </c>
      <c r="K1148" t="e">
        <f>VLOOKUP(A1148,MasterTutor!A:D,4,FALSE)</f>
        <v>#N/A</v>
      </c>
      <c r="L1148" t="e">
        <f>VLOOKUP(A1148,MasterTutor!A:D,3,FALSE)</f>
        <v>#N/A</v>
      </c>
      <c r="M1148" t="e">
        <f>VLOOKUP(A1148,MasterTutor!A:D,2,FALSE)</f>
        <v>#N/A</v>
      </c>
    </row>
    <row r="1149" spans="1:13" x14ac:dyDescent="0.2">
      <c r="A1149" s="9" t="s">
        <v>276</v>
      </c>
      <c r="B1149" s="9" t="s">
        <v>17</v>
      </c>
      <c r="C1149" s="12">
        <v>0.54</v>
      </c>
      <c r="D1149" s="12">
        <v>1.41</v>
      </c>
      <c r="E1149" s="12">
        <v>1</v>
      </c>
      <c r="F1149" s="12">
        <v>1</v>
      </c>
      <c r="G1149" s="12">
        <v>0.5</v>
      </c>
      <c r="H1149" s="9" t="e">
        <v>#N/A</v>
      </c>
      <c r="J1149" s="9"/>
      <c r="K1149" t="e">
        <f>VLOOKUP(A1149,MasterTutor!A:D,4,FALSE)</f>
        <v>#N/A</v>
      </c>
      <c r="L1149" t="e">
        <f>VLOOKUP(A1149,MasterTutor!A:D,3,FALSE)</f>
        <v>#N/A</v>
      </c>
      <c r="M1149" t="e">
        <f>VLOOKUP(A1149,MasterTutor!A:D,2,FALSE)</f>
        <v>#N/A</v>
      </c>
    </row>
    <row r="1150" spans="1:13" x14ac:dyDescent="0.2">
      <c r="A1150" s="9" t="s">
        <v>276</v>
      </c>
      <c r="B1150" s="9" t="s">
        <v>18</v>
      </c>
      <c r="C1150" s="12">
        <v>0.25</v>
      </c>
      <c r="D1150" s="12">
        <v>1.38</v>
      </c>
      <c r="E1150" s="12">
        <v>1</v>
      </c>
      <c r="F1150" s="12">
        <v>0.6</v>
      </c>
      <c r="G1150" s="12">
        <v>0.67</v>
      </c>
      <c r="H1150" s="9" t="e">
        <v>#N/A</v>
      </c>
      <c r="I1150" s="10">
        <v>1</v>
      </c>
      <c r="J1150" s="12">
        <f>I1150</f>
        <v>1</v>
      </c>
      <c r="K1150" t="e">
        <f>VLOOKUP(A1150,MasterTutor!A:D,4,FALSE)</f>
        <v>#N/A</v>
      </c>
      <c r="L1150" t="e">
        <f>VLOOKUP(A1150,MasterTutor!A:D,3,FALSE)</f>
        <v>#N/A</v>
      </c>
      <c r="M1150" t="e">
        <f>VLOOKUP(A1150,MasterTutor!A:D,2,FALSE)</f>
        <v>#N/A</v>
      </c>
    </row>
    <row r="1151" spans="1:13" x14ac:dyDescent="0.2">
      <c r="A1151" s="9" t="s">
        <v>276</v>
      </c>
      <c r="B1151" s="9" t="s">
        <v>20</v>
      </c>
      <c r="C1151" s="12">
        <v>0.64</v>
      </c>
      <c r="D1151" s="12">
        <v>1.75</v>
      </c>
      <c r="E1151" s="12">
        <v>0.92</v>
      </c>
      <c r="F1151" s="12">
        <v>0.91</v>
      </c>
      <c r="G1151" s="12">
        <v>1</v>
      </c>
      <c r="H1151" s="9">
        <v>1</v>
      </c>
      <c r="I1151" s="10" t="s">
        <v>19</v>
      </c>
      <c r="J1151" s="12">
        <v>0.67</v>
      </c>
      <c r="K1151" t="e">
        <f>VLOOKUP(A1151,MasterTutor!A:D,4,FALSE)</f>
        <v>#N/A</v>
      </c>
      <c r="L1151" t="e">
        <f>VLOOKUP(A1151,MasterTutor!A:D,3,FALSE)</f>
        <v>#N/A</v>
      </c>
      <c r="M1151" t="e">
        <f>VLOOKUP(A1151,MasterTutor!A:D,2,FALSE)</f>
        <v>#N/A</v>
      </c>
    </row>
    <row r="1152" spans="1:13" x14ac:dyDescent="0.2">
      <c r="A1152" s="9" t="s">
        <v>276</v>
      </c>
      <c r="B1152" s="9" t="s">
        <v>21</v>
      </c>
      <c r="C1152" s="12">
        <v>0.46</v>
      </c>
      <c r="D1152" s="12">
        <v>1.3</v>
      </c>
      <c r="E1152" s="12">
        <v>0.86</v>
      </c>
      <c r="F1152" s="12">
        <v>0.69</v>
      </c>
      <c r="G1152" s="12">
        <v>0.67</v>
      </c>
      <c r="H1152" s="9">
        <v>2</v>
      </c>
      <c r="I1152" s="10" t="s">
        <v>23</v>
      </c>
      <c r="J1152" s="12">
        <v>1</v>
      </c>
      <c r="K1152" t="e">
        <f>VLOOKUP(A1152,MasterTutor!A:D,4,FALSE)</f>
        <v>#N/A</v>
      </c>
      <c r="L1152" t="e">
        <f>VLOOKUP(A1152,MasterTutor!A:D,3,FALSE)</f>
        <v>#N/A</v>
      </c>
      <c r="M1152" t="e">
        <f>VLOOKUP(A1152,MasterTutor!A:D,2,FALSE)</f>
        <v>#N/A</v>
      </c>
    </row>
    <row r="1153" spans="1:13" x14ac:dyDescent="0.2">
      <c r="A1153" s="9" t="s">
        <v>276</v>
      </c>
      <c r="B1153" s="9" t="s">
        <v>22</v>
      </c>
      <c r="C1153" s="12">
        <v>0.81</v>
      </c>
      <c r="D1153" s="12">
        <v>1.04</v>
      </c>
      <c r="E1153" s="12">
        <v>0.89</v>
      </c>
      <c r="F1153" s="12">
        <v>0.89</v>
      </c>
      <c r="G1153" s="12">
        <v>0.4</v>
      </c>
      <c r="H1153" s="9">
        <v>0</v>
      </c>
      <c r="I1153" s="10" t="s">
        <v>23</v>
      </c>
      <c r="J1153" s="12">
        <v>1</v>
      </c>
      <c r="K1153" t="e">
        <f>VLOOKUP(A1153,MasterTutor!A:D,4,FALSE)</f>
        <v>#N/A</v>
      </c>
      <c r="L1153" t="e">
        <f>VLOOKUP(A1153,MasterTutor!A:D,3,FALSE)</f>
        <v>#N/A</v>
      </c>
      <c r="M1153" t="e">
        <f>VLOOKUP(A1153,MasterTutor!A:D,2,FALSE)</f>
        <v>#N/A</v>
      </c>
    </row>
    <row r="1154" spans="1:13" x14ac:dyDescent="0.2">
      <c r="A1154" s="9" t="s">
        <v>277</v>
      </c>
      <c r="B1154" s="9" t="s">
        <v>14</v>
      </c>
      <c r="C1154" s="12">
        <v>0.87919999999999998</v>
      </c>
      <c r="D1154" s="12">
        <v>1.0806</v>
      </c>
      <c r="E1154" s="12">
        <v>0.98947368421052595</v>
      </c>
      <c r="F1154" s="12">
        <v>0.93442622950819598</v>
      </c>
      <c r="G1154" s="12">
        <v>0</v>
      </c>
      <c r="H1154" s="9">
        <v>5</v>
      </c>
      <c r="I1154" s="10" t="s">
        <v>278</v>
      </c>
      <c r="J1154" s="12">
        <v>0.65</v>
      </c>
      <c r="K1154" t="e">
        <f>VLOOKUP(A1154,MasterTutor!A:D,4,FALSE)</f>
        <v>#N/A</v>
      </c>
      <c r="L1154" t="e">
        <f>VLOOKUP(A1154,MasterTutor!A:D,3,FALSE)</f>
        <v>#N/A</v>
      </c>
      <c r="M1154" t="e">
        <f>VLOOKUP(A1154,MasterTutor!A:D,2,FALSE)</f>
        <v>#N/A</v>
      </c>
    </row>
    <row r="1155" spans="1:13" x14ac:dyDescent="0.2">
      <c r="A1155" s="9" t="s">
        <v>277</v>
      </c>
      <c r="B1155" s="9" t="s">
        <v>14</v>
      </c>
      <c r="C1155" s="12">
        <v>0.87919999999999998</v>
      </c>
      <c r="D1155" s="12">
        <v>1.0806</v>
      </c>
      <c r="E1155" s="12">
        <v>0.98947368421052595</v>
      </c>
      <c r="F1155" s="12">
        <v>0.93442622950819598</v>
      </c>
      <c r="G1155" s="12">
        <v>0</v>
      </c>
      <c r="H1155" s="9">
        <v>5</v>
      </c>
      <c r="I1155" s="10" t="s">
        <v>278</v>
      </c>
      <c r="J1155" s="12">
        <f>_xlfn.TEXTBEFORE(I1155, "/")/_xlfn.TEXTAFTER(I1155,"/")</f>
        <v>0.6470588235294118</v>
      </c>
      <c r="K1155" t="e">
        <f>VLOOKUP(A1155,MasterTutor!A:D,4,FALSE)</f>
        <v>#N/A</v>
      </c>
      <c r="L1155" t="e">
        <f>VLOOKUP(A1155,MasterTutor!A:D,3,FALSE)</f>
        <v>#N/A</v>
      </c>
      <c r="M1155" t="e">
        <f>VLOOKUP(A1155,MasterTutor!A:D,2,FALSE)</f>
        <v>#N/A</v>
      </c>
    </row>
    <row r="1156" spans="1:13" x14ac:dyDescent="0.2">
      <c r="A1156" s="9" t="s">
        <v>277</v>
      </c>
      <c r="B1156" s="9" t="s">
        <v>16</v>
      </c>
      <c r="C1156" s="12">
        <v>1.1200000000000001</v>
      </c>
      <c r="D1156" s="12">
        <v>1.0900000000000001</v>
      </c>
      <c r="E1156" s="12">
        <v>1</v>
      </c>
      <c r="F1156" s="12">
        <v>0.83</v>
      </c>
      <c r="G1156" s="12">
        <v>0.27</v>
      </c>
      <c r="H1156" s="9">
        <v>14</v>
      </c>
      <c r="I1156" s="13">
        <v>45973</v>
      </c>
      <c r="J1156" s="14">
        <v>0.92</v>
      </c>
      <c r="K1156" t="e">
        <f>VLOOKUP(A1156,MasterTutor!A:D,4,FALSE)</f>
        <v>#N/A</v>
      </c>
      <c r="L1156" t="e">
        <f>VLOOKUP(A1156,MasterTutor!A:D,3,FALSE)</f>
        <v>#N/A</v>
      </c>
      <c r="M1156" t="e">
        <f>VLOOKUP(A1156,MasterTutor!A:D,2,FALSE)</f>
        <v>#N/A</v>
      </c>
    </row>
    <row r="1157" spans="1:13" x14ac:dyDescent="0.2">
      <c r="A1157" s="9" t="s">
        <v>277</v>
      </c>
      <c r="B1157" s="9" t="s">
        <v>22</v>
      </c>
      <c r="C1157" s="12">
        <v>0.12</v>
      </c>
      <c r="D1157" s="12">
        <v>0.81</v>
      </c>
      <c r="E1157" s="12">
        <v>1</v>
      </c>
      <c r="F1157" s="12">
        <v>0</v>
      </c>
      <c r="G1157" s="12">
        <v>0</v>
      </c>
      <c r="H1157" s="9">
        <v>0</v>
      </c>
      <c r="I1157" s="10" t="s">
        <v>36</v>
      </c>
      <c r="J1157" s="12">
        <v>0</v>
      </c>
      <c r="K1157" t="e">
        <f>VLOOKUP(A1157,MasterTutor!A:D,4,FALSE)</f>
        <v>#N/A</v>
      </c>
      <c r="L1157" t="e">
        <f>VLOOKUP(A1157,MasterTutor!A:D,3,FALSE)</f>
        <v>#N/A</v>
      </c>
      <c r="M1157" t="e">
        <f>VLOOKUP(A1157,MasterTutor!A:D,2,FALSE)</f>
        <v>#N/A</v>
      </c>
    </row>
    <row r="1158" spans="1:13" x14ac:dyDescent="0.2">
      <c r="A1158" s="9" t="s">
        <v>279</v>
      </c>
      <c r="B1158" s="9" t="s">
        <v>14</v>
      </c>
      <c r="C1158" s="12">
        <v>0.7792</v>
      </c>
      <c r="D1158" s="12">
        <v>1.0920999999999901</v>
      </c>
      <c r="E1158" s="12">
        <v>1</v>
      </c>
      <c r="F1158" s="12">
        <v>0.90322580645161199</v>
      </c>
      <c r="G1158" s="12">
        <v>0.4</v>
      </c>
      <c r="H1158" s="9">
        <v>3</v>
      </c>
      <c r="I1158" s="10" t="s">
        <v>41</v>
      </c>
      <c r="J1158" s="12">
        <v>0.83</v>
      </c>
      <c r="K1158" t="str">
        <f>VLOOKUP(A1158,MasterTutor!A:D,4,FALSE)</f>
        <v>Distinguished</v>
      </c>
      <c r="L1158" t="str">
        <f>VLOOKUP(A1158,MasterTutor!A:D,3,FALSE)</f>
        <v>Professional</v>
      </c>
      <c r="M1158" t="str">
        <f>VLOOKUP(A1158,MasterTutor!A:D,2,FALSE)</f>
        <v>Annelies de Groot</v>
      </c>
    </row>
    <row r="1159" spans="1:13" x14ac:dyDescent="0.2">
      <c r="A1159" s="9" t="s">
        <v>279</v>
      </c>
      <c r="B1159" s="9" t="s">
        <v>14</v>
      </c>
      <c r="C1159" s="12">
        <v>0.7792</v>
      </c>
      <c r="D1159" s="12">
        <v>1.0920999999999901</v>
      </c>
      <c r="E1159" s="12">
        <v>1</v>
      </c>
      <c r="F1159" s="12">
        <v>0.90322580645161199</v>
      </c>
      <c r="G1159" s="12">
        <v>0.4</v>
      </c>
      <c r="H1159" s="9">
        <v>3</v>
      </c>
      <c r="I1159" s="10" t="s">
        <v>41</v>
      </c>
      <c r="J1159" s="1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9" t="s">
        <v>279</v>
      </c>
      <c r="B1160" s="9" t="s">
        <v>16</v>
      </c>
      <c r="C1160" s="12">
        <v>0.63</v>
      </c>
      <c r="D1160" s="12">
        <v>1.1200000000000001</v>
      </c>
      <c r="E1160" s="12">
        <v>0.99</v>
      </c>
      <c r="F1160" s="12">
        <v>1</v>
      </c>
      <c r="G1160" s="12">
        <v>0.38</v>
      </c>
      <c r="H1160" s="9">
        <v>1</v>
      </c>
      <c r="I1160" s="13" t="s">
        <v>54</v>
      </c>
      <c r="J1160" s="12">
        <v>0</v>
      </c>
      <c r="K1160" t="str">
        <f>VLOOKUP(A1160,MasterTutor!A:D,4,FALSE)</f>
        <v>Distinguished</v>
      </c>
      <c r="L1160" t="str">
        <f>VLOOKUP(A1160,MasterTutor!A:D,3,FALSE)</f>
        <v>Professional</v>
      </c>
      <c r="M1160" t="str">
        <f>VLOOKUP(A1160,MasterTutor!A:D,2,FALSE)</f>
        <v>Annelies de Groot</v>
      </c>
    </row>
    <row r="1161" spans="1:13" x14ac:dyDescent="0.2">
      <c r="A1161" s="9" t="s">
        <v>279</v>
      </c>
      <c r="B1161" s="9" t="s">
        <v>257</v>
      </c>
      <c r="C1161" s="12">
        <v>0.61</v>
      </c>
      <c r="D1161" s="12">
        <v>1.1499999999999999</v>
      </c>
      <c r="E1161" s="12">
        <v>0.99</v>
      </c>
      <c r="F1161" s="12">
        <v>1</v>
      </c>
      <c r="G1161" s="12">
        <v>0.6</v>
      </c>
      <c r="H1161" s="9">
        <v>5</v>
      </c>
      <c r="I1161" s="10">
        <v>0.33333333333333331</v>
      </c>
      <c r="J1161" s="12">
        <v>0.33</v>
      </c>
      <c r="K1161" t="str">
        <f>VLOOKUP(A1161,MasterTutor!A:D,4,FALSE)</f>
        <v>Distinguished</v>
      </c>
      <c r="L1161" t="str">
        <f>VLOOKUP(A1161,MasterTutor!A:D,3,FALSE)</f>
        <v>Professional</v>
      </c>
      <c r="M1161" t="str">
        <f>VLOOKUP(A1161,MasterTutor!A:D,2,FALSE)</f>
        <v>Annelies de Groot</v>
      </c>
    </row>
    <row r="1162" spans="1:13" x14ac:dyDescent="0.2">
      <c r="A1162" s="9" t="s">
        <v>279</v>
      </c>
      <c r="B1162" s="9" t="s">
        <v>29</v>
      </c>
      <c r="C1162" s="12">
        <v>0.65</v>
      </c>
      <c r="D1162" s="12">
        <v>1.0296000000000001</v>
      </c>
      <c r="E1162" s="12">
        <v>1</v>
      </c>
      <c r="F1162" s="12">
        <v>0.94444444400000005</v>
      </c>
      <c r="G1162" s="12">
        <v>0.35294117600000002</v>
      </c>
      <c r="H1162" s="9">
        <v>0</v>
      </c>
      <c r="I1162" s="10">
        <v>1</v>
      </c>
      <c r="J1162" s="12">
        <f>I1162</f>
        <v>1</v>
      </c>
      <c r="K1162" t="str">
        <f>VLOOKUP(A1162,MasterTutor!A:D,4,FALSE)</f>
        <v>Distinguished</v>
      </c>
      <c r="L1162" t="str">
        <f>VLOOKUP(A1162,MasterTutor!A:D,3,FALSE)</f>
        <v>Professional</v>
      </c>
      <c r="M1162" t="str">
        <f>VLOOKUP(A1162,MasterTutor!A:D,2,FALSE)</f>
        <v>Annelies de Groot</v>
      </c>
    </row>
    <row r="1163" spans="1:13" x14ac:dyDescent="0.2">
      <c r="A1163" s="9" t="s">
        <v>279</v>
      </c>
      <c r="B1163" s="9" t="s">
        <v>17</v>
      </c>
      <c r="C1163" s="12">
        <v>0.85</v>
      </c>
      <c r="D1163" s="12">
        <v>1.03</v>
      </c>
      <c r="E1163" s="12">
        <v>1</v>
      </c>
      <c r="F1163" s="12">
        <v>0.97</v>
      </c>
      <c r="G1163" s="12">
        <v>0.64</v>
      </c>
      <c r="H1163" s="9">
        <v>5</v>
      </c>
      <c r="I1163" s="10">
        <v>1</v>
      </c>
      <c r="J1163" s="12">
        <f>I1163</f>
        <v>1</v>
      </c>
      <c r="K1163" t="str">
        <f>VLOOKUP(A1163,MasterTutor!A:D,4,FALSE)</f>
        <v>Distinguished</v>
      </c>
      <c r="L1163" t="str">
        <f>VLOOKUP(A1163,MasterTutor!A:D,3,FALSE)</f>
        <v>Professional</v>
      </c>
      <c r="M1163" t="str">
        <f>VLOOKUP(A1163,MasterTutor!A:D,2,FALSE)</f>
        <v>Annelies de Groot</v>
      </c>
    </row>
    <row r="1164" spans="1:13" x14ac:dyDescent="0.2">
      <c r="A1164" s="9" t="s">
        <v>279</v>
      </c>
      <c r="B1164" s="9" t="s">
        <v>18</v>
      </c>
      <c r="C1164" s="12">
        <v>0.5</v>
      </c>
      <c r="D1164" s="12">
        <v>1</v>
      </c>
      <c r="E1164" s="12">
        <v>1</v>
      </c>
      <c r="F1164" s="12">
        <v>1</v>
      </c>
      <c r="G1164" s="12">
        <v>0.67</v>
      </c>
      <c r="H1164" s="9">
        <v>1</v>
      </c>
      <c r="I1164" s="10" t="s">
        <v>68</v>
      </c>
      <c r="J1164" s="12">
        <v>0.86</v>
      </c>
      <c r="K1164" t="str">
        <f>VLOOKUP(A1164,MasterTutor!A:D,4,FALSE)</f>
        <v>Distinguished</v>
      </c>
      <c r="L1164" t="str">
        <f>VLOOKUP(A1164,MasterTutor!A:D,3,FALSE)</f>
        <v>Professional</v>
      </c>
      <c r="M1164" t="str">
        <f>VLOOKUP(A1164,MasterTutor!A:D,2,FALSE)</f>
        <v>Annelies de Groot</v>
      </c>
    </row>
    <row r="1165" spans="1:13" x14ac:dyDescent="0.2">
      <c r="A1165" s="9" t="s">
        <v>279</v>
      </c>
      <c r="B1165" s="9" t="s">
        <v>20</v>
      </c>
      <c r="C1165" s="12">
        <v>0.74</v>
      </c>
      <c r="D1165" s="12">
        <v>1.01</v>
      </c>
      <c r="E1165" s="12">
        <v>0.98</v>
      </c>
      <c r="F1165" s="12">
        <v>1</v>
      </c>
      <c r="G1165" s="12">
        <v>0.42</v>
      </c>
      <c r="H1165" s="9">
        <v>2</v>
      </c>
      <c r="I1165" s="10" t="s">
        <v>35</v>
      </c>
      <c r="J1165" s="12">
        <v>0.75</v>
      </c>
      <c r="K1165" t="str">
        <f>VLOOKUP(A1165,MasterTutor!A:D,4,FALSE)</f>
        <v>Distinguished</v>
      </c>
      <c r="L1165" t="str">
        <f>VLOOKUP(A1165,MasterTutor!A:D,3,FALSE)</f>
        <v>Professional</v>
      </c>
      <c r="M1165" t="str">
        <f>VLOOKUP(A1165,MasterTutor!A:D,2,FALSE)</f>
        <v>Annelies de Groot</v>
      </c>
    </row>
    <row r="1166" spans="1:13" x14ac:dyDescent="0.2">
      <c r="A1166" s="9" t="s">
        <v>279</v>
      </c>
      <c r="B1166" s="9" t="s">
        <v>21</v>
      </c>
      <c r="C1166" s="12">
        <v>0.73</v>
      </c>
      <c r="D1166" s="12">
        <v>1.01</v>
      </c>
      <c r="E1166" s="12">
        <v>0.99</v>
      </c>
      <c r="F1166" s="12">
        <v>1</v>
      </c>
      <c r="G1166" s="12">
        <v>0.62</v>
      </c>
      <c r="H1166" s="9">
        <v>2</v>
      </c>
      <c r="I1166" s="11"/>
      <c r="J1166" s="9"/>
      <c r="K1166" t="str">
        <f>VLOOKUP(A1166,MasterTutor!A:D,4,FALSE)</f>
        <v>Distinguished</v>
      </c>
      <c r="L1166" t="str">
        <f>VLOOKUP(A1166,MasterTutor!A:D,3,FALSE)</f>
        <v>Professional</v>
      </c>
      <c r="M1166" t="str">
        <f>VLOOKUP(A1166,MasterTutor!A:D,2,FALSE)</f>
        <v>Annelies de Groot</v>
      </c>
    </row>
    <row r="1167" spans="1:13" x14ac:dyDescent="0.2">
      <c r="A1167" s="9" t="s">
        <v>279</v>
      </c>
      <c r="B1167" s="9" t="s">
        <v>22</v>
      </c>
      <c r="C1167" s="12">
        <v>0.63</v>
      </c>
      <c r="D1167" s="12">
        <v>1.0900000000000001</v>
      </c>
      <c r="E1167" s="12">
        <v>1</v>
      </c>
      <c r="F1167" s="12">
        <v>0.98</v>
      </c>
      <c r="G1167" s="12">
        <v>0.56000000000000005</v>
      </c>
      <c r="H1167" s="9">
        <v>2</v>
      </c>
      <c r="I1167" s="10" t="s">
        <v>48</v>
      </c>
      <c r="J1167" s="12">
        <v>1</v>
      </c>
      <c r="K1167" t="str">
        <f>VLOOKUP(A1167,MasterTutor!A:D,4,FALSE)</f>
        <v>Distinguished</v>
      </c>
      <c r="L1167" t="str">
        <f>VLOOKUP(A1167,MasterTutor!A:D,3,FALSE)</f>
        <v>Professional</v>
      </c>
      <c r="M1167" t="str">
        <f>VLOOKUP(A1167,MasterTutor!A:D,2,FALSE)</f>
        <v>Annelies de Groot</v>
      </c>
    </row>
    <row r="1168" spans="1:13" x14ac:dyDescent="0.2">
      <c r="A1168" s="9" t="s">
        <v>280</v>
      </c>
      <c r="B1168" s="9" t="s">
        <v>14</v>
      </c>
      <c r="C1168" s="12">
        <v>0</v>
      </c>
      <c r="D1168" s="12">
        <v>0</v>
      </c>
      <c r="E1168" s="12">
        <v>0</v>
      </c>
      <c r="F1168" s="12">
        <v>0</v>
      </c>
      <c r="G1168" s="12">
        <v>0</v>
      </c>
      <c r="H1168" s="9">
        <v>0</v>
      </c>
      <c r="I1168" s="10"/>
      <c r="J1168" s="12"/>
      <c r="K1168" t="str">
        <f>VLOOKUP(A1168,MasterTutor!A:D,4,FALSE)</f>
        <v>Advanced</v>
      </c>
      <c r="L1168" t="str">
        <f>VLOOKUP(A1168,MasterTutor!A:D,3,FALSE)</f>
        <v>Professional- BUC</v>
      </c>
      <c r="M1168" t="str">
        <f>VLOOKUP(A1168,MasterTutor!A:D,2,FALSE)</f>
        <v>Geoff St. Marie</v>
      </c>
    </row>
    <row r="1169" spans="1:13" x14ac:dyDescent="0.2">
      <c r="A1169" s="9" t="s">
        <v>280</v>
      </c>
      <c r="B1169" s="9" t="s">
        <v>14</v>
      </c>
      <c r="C1169" s="12">
        <v>0</v>
      </c>
      <c r="D1169" s="12">
        <v>0</v>
      </c>
      <c r="E1169" s="12">
        <v>0</v>
      </c>
      <c r="F1169" s="12">
        <v>0</v>
      </c>
      <c r="G1169" s="12">
        <v>0</v>
      </c>
      <c r="H1169" s="9">
        <v>0</v>
      </c>
      <c r="J1169" s="9"/>
      <c r="K1169" t="str">
        <f>VLOOKUP(A1169,MasterTutor!A:D,4,FALSE)</f>
        <v>Advanced</v>
      </c>
      <c r="L1169" t="str">
        <f>VLOOKUP(A1169,MasterTutor!A:D,3,FALSE)</f>
        <v>Professional- BUC</v>
      </c>
      <c r="M1169" t="str">
        <f>VLOOKUP(A1169,MasterTutor!A:D,2,FALSE)</f>
        <v>Geoff St. Marie</v>
      </c>
    </row>
    <row r="1170" spans="1:13" x14ac:dyDescent="0.2">
      <c r="A1170" s="9" t="s">
        <v>280</v>
      </c>
      <c r="B1170" s="9" t="s">
        <v>16</v>
      </c>
      <c r="C1170" s="12">
        <v>0.39</v>
      </c>
      <c r="D1170" s="12">
        <v>1.23</v>
      </c>
      <c r="E1170" s="12">
        <v>1</v>
      </c>
      <c r="F1170" s="12">
        <v>0.73</v>
      </c>
      <c r="G1170" s="12">
        <v>0</v>
      </c>
      <c r="H1170" s="9">
        <v>3</v>
      </c>
      <c r="I1170" s="13">
        <v>45879</v>
      </c>
      <c r="J1170" s="14">
        <v>0.8</v>
      </c>
      <c r="K1170" t="str">
        <f>VLOOKUP(A1170,MasterTutor!A:D,4,FALSE)</f>
        <v>Advanced</v>
      </c>
      <c r="L1170" t="str">
        <f>VLOOKUP(A1170,MasterTutor!A:D,3,FALSE)</f>
        <v>Professional- BUC</v>
      </c>
      <c r="M1170" t="str">
        <f>VLOOKUP(A1170,MasterTutor!A:D,2,FALSE)</f>
        <v>Geoff St. Marie</v>
      </c>
    </row>
    <row r="1171" spans="1:13" x14ac:dyDescent="0.2">
      <c r="A1171" s="9" t="s">
        <v>280</v>
      </c>
      <c r="B1171" s="9" t="s">
        <v>257</v>
      </c>
      <c r="C1171" s="12">
        <v>0.79</v>
      </c>
      <c r="D1171" s="12">
        <v>0.98</v>
      </c>
      <c r="E1171" s="12">
        <v>0.94</v>
      </c>
      <c r="F1171" s="12">
        <v>0.86</v>
      </c>
      <c r="G1171" s="12">
        <v>1</v>
      </c>
      <c r="H1171" s="9">
        <v>17</v>
      </c>
      <c r="I1171" s="10">
        <v>0.46666666666666667</v>
      </c>
      <c r="J1171" s="12">
        <v>0.5</v>
      </c>
      <c r="K1171" t="str">
        <f>VLOOKUP(A1171,MasterTutor!A:D,4,FALSE)</f>
        <v>Advanced</v>
      </c>
      <c r="L1171" t="str">
        <f>VLOOKUP(A1171,MasterTutor!A:D,3,FALSE)</f>
        <v>Professional- BUC</v>
      </c>
      <c r="M1171" t="str">
        <f>VLOOKUP(A1171,MasterTutor!A:D,2,FALSE)</f>
        <v>Geoff St. Marie</v>
      </c>
    </row>
    <row r="1172" spans="1:13" x14ac:dyDescent="0.2">
      <c r="A1172" s="9" t="s">
        <v>280</v>
      </c>
      <c r="B1172" s="9" t="s">
        <v>29</v>
      </c>
      <c r="C1172" s="12">
        <v>1.0143</v>
      </c>
      <c r="D1172" s="12">
        <v>1.0727</v>
      </c>
      <c r="E1172" s="12">
        <v>0.99363057300000002</v>
      </c>
      <c r="F1172" s="12">
        <v>1</v>
      </c>
      <c r="G1172" s="12">
        <v>1</v>
      </c>
      <c r="H1172" s="9">
        <v>21</v>
      </c>
      <c r="I1172" s="10">
        <v>0.8</v>
      </c>
      <c r="J1172" s="12">
        <f>I1172</f>
        <v>0.8</v>
      </c>
      <c r="K1172" t="str">
        <f>VLOOKUP(A1172,MasterTutor!A:D,4,FALSE)</f>
        <v>Advanced</v>
      </c>
      <c r="L1172" t="str">
        <f>VLOOKUP(A1172,MasterTutor!A:D,3,FALSE)</f>
        <v>Professional- BUC</v>
      </c>
      <c r="M1172" t="str">
        <f>VLOOKUP(A1172,MasterTutor!A:D,2,FALSE)</f>
        <v>Geoff St. Marie</v>
      </c>
    </row>
    <row r="1173" spans="1:13" x14ac:dyDescent="0.2">
      <c r="A1173" s="9" t="s">
        <v>281</v>
      </c>
      <c r="B1173" s="9" t="s">
        <v>17</v>
      </c>
      <c r="C1173" s="12">
        <v>0.27</v>
      </c>
      <c r="D1173" s="12">
        <v>1.64</v>
      </c>
      <c r="E1173" s="12">
        <v>1</v>
      </c>
      <c r="F1173" s="12">
        <v>0.88</v>
      </c>
      <c r="G1173" s="12">
        <v>0.5</v>
      </c>
      <c r="H1173" s="9" t="e">
        <v>#N/A</v>
      </c>
      <c r="J1173" s="9"/>
      <c r="K1173" t="e">
        <f>VLOOKUP(A1173,MasterTutor!A:D,4,FALSE)</f>
        <v>#N/A</v>
      </c>
      <c r="L1173" t="e">
        <f>VLOOKUP(A1173,MasterTutor!A:D,3,FALSE)</f>
        <v>#N/A</v>
      </c>
      <c r="M1173" t="e">
        <f>VLOOKUP(A1173,MasterTutor!A:D,2,FALSE)</f>
        <v>#N/A</v>
      </c>
    </row>
    <row r="1174" spans="1:13" x14ac:dyDescent="0.2">
      <c r="A1174" s="9" t="s">
        <v>281</v>
      </c>
      <c r="B1174" s="9" t="s">
        <v>18</v>
      </c>
      <c r="C1174" s="12">
        <v>0.28999999999999998</v>
      </c>
      <c r="D1174" s="12">
        <v>1.1599999999999999</v>
      </c>
      <c r="E1174" s="12">
        <v>1</v>
      </c>
      <c r="F1174" s="12">
        <v>0.73</v>
      </c>
      <c r="G1174" s="12">
        <v>0.25</v>
      </c>
      <c r="H1174" s="9" t="e">
        <v>#N/A</v>
      </c>
      <c r="J1174" s="9"/>
      <c r="K1174" t="e">
        <f>VLOOKUP(A1174,MasterTutor!A:D,4,FALSE)</f>
        <v>#N/A</v>
      </c>
      <c r="L1174" t="e">
        <f>VLOOKUP(A1174,MasterTutor!A:D,3,FALSE)</f>
        <v>#N/A</v>
      </c>
      <c r="M1174" t="e">
        <f>VLOOKUP(A1174,MasterTutor!A:D,2,FALSE)</f>
        <v>#N/A</v>
      </c>
    </row>
    <row r="1175" spans="1:13" x14ac:dyDescent="0.2">
      <c r="A1175" s="9" t="s">
        <v>281</v>
      </c>
      <c r="B1175" s="9" t="s">
        <v>20</v>
      </c>
      <c r="C1175" s="12">
        <v>0.38</v>
      </c>
      <c r="D1175" s="12">
        <v>1.0900000000000001</v>
      </c>
      <c r="E1175" s="12">
        <v>1</v>
      </c>
      <c r="F1175" s="12">
        <v>0.77</v>
      </c>
      <c r="G1175" s="12">
        <v>0</v>
      </c>
      <c r="H1175" s="9" t="e">
        <v>#N/A</v>
      </c>
      <c r="I1175" s="10">
        <v>0</v>
      </c>
      <c r="J1175" s="12">
        <f>I1175</f>
        <v>0</v>
      </c>
      <c r="K1175" t="e">
        <f>VLOOKUP(A1175,MasterTutor!A:D,4,FALSE)</f>
        <v>#N/A</v>
      </c>
      <c r="L1175" t="e">
        <f>VLOOKUP(A1175,MasterTutor!A:D,3,FALSE)</f>
        <v>#N/A</v>
      </c>
      <c r="M1175" t="e">
        <f>VLOOKUP(A1175,MasterTutor!A:D,2,FALSE)</f>
        <v>#N/A</v>
      </c>
    </row>
    <row r="1176" spans="1:13" x14ac:dyDescent="0.2">
      <c r="A1176" s="9" t="s">
        <v>282</v>
      </c>
      <c r="B1176" s="9" t="s">
        <v>14</v>
      </c>
      <c r="C1176" s="12">
        <v>1.1354</v>
      </c>
      <c r="D1176" s="12">
        <v>1.62109999999999</v>
      </c>
      <c r="E1176" s="12">
        <v>1</v>
      </c>
      <c r="F1176" s="12">
        <v>0.85714285714285698</v>
      </c>
      <c r="G1176" s="12">
        <v>0.66666666666666596</v>
      </c>
      <c r="H1176" s="9">
        <v>0</v>
      </c>
      <c r="I1176" s="10" t="s">
        <v>36</v>
      </c>
      <c r="J1176" s="12">
        <v>0</v>
      </c>
      <c r="K1176" t="str">
        <f>VLOOKUP(A1176,MasterTutor!A:D,4,FALSE)</f>
        <v>Distinguished</v>
      </c>
      <c r="L1176" t="str">
        <f>VLOOKUP(A1176,MasterTutor!A:D,3,FALSE)</f>
        <v>Adjunct</v>
      </c>
      <c r="M1176" t="str">
        <f>VLOOKUP(A1176,MasterTutor!A:D,2,FALSE)</f>
        <v>Annelies de Groot</v>
      </c>
    </row>
    <row r="1177" spans="1:13" x14ac:dyDescent="0.2">
      <c r="A1177" s="9" t="s">
        <v>282</v>
      </c>
      <c r="B1177" s="9" t="s">
        <v>16</v>
      </c>
      <c r="C1177" s="12">
        <v>1.1599999999999999</v>
      </c>
      <c r="D1177" s="12">
        <v>1.38</v>
      </c>
      <c r="E1177" s="12">
        <v>1</v>
      </c>
      <c r="F1177" s="12">
        <v>0.97</v>
      </c>
      <c r="G1177" s="12">
        <v>0.91</v>
      </c>
      <c r="H1177" s="9">
        <v>3</v>
      </c>
      <c r="I1177" s="13"/>
      <c r="J1177" s="9"/>
      <c r="K1177" t="str">
        <f>VLOOKUP(A1177,MasterTutor!A:D,4,FALSE)</f>
        <v>Distinguished</v>
      </c>
      <c r="L1177" t="str">
        <f>VLOOKUP(A1177,MasterTutor!A:D,3,FALSE)</f>
        <v>Adjunct</v>
      </c>
      <c r="M1177" t="str">
        <f>VLOOKUP(A1177,MasterTutor!A:D,2,FALSE)</f>
        <v>Annelies de Groot</v>
      </c>
    </row>
    <row r="1178" spans="1:13" x14ac:dyDescent="0.2">
      <c r="A1178" s="9" t="s">
        <v>282</v>
      </c>
      <c r="B1178" s="9" t="s">
        <v>257</v>
      </c>
      <c r="C1178" s="12">
        <v>0.96</v>
      </c>
      <c r="D1178" s="12">
        <v>1.27</v>
      </c>
      <c r="E1178" s="12">
        <v>0.97</v>
      </c>
      <c r="F1178" s="12">
        <v>0.93</v>
      </c>
      <c r="G1178" s="12">
        <v>1</v>
      </c>
      <c r="H1178" s="9">
        <v>0</v>
      </c>
      <c r="I1178" s="10"/>
      <c r="J1178" s="12"/>
      <c r="K1178" t="str">
        <f>VLOOKUP(A1178,MasterTutor!A:D,4,FALSE)</f>
        <v>Distinguished</v>
      </c>
      <c r="L1178" t="str">
        <f>VLOOKUP(A1178,MasterTutor!A:D,3,FALSE)</f>
        <v>Adjunct</v>
      </c>
      <c r="M1178" t="str">
        <f>VLOOKUP(A1178,MasterTutor!A:D,2,FALSE)</f>
        <v>Annelies de Groot</v>
      </c>
    </row>
    <row r="1179" spans="1:13" x14ac:dyDescent="0.2">
      <c r="A1179" s="9" t="s">
        <v>282</v>
      </c>
      <c r="B1179" s="9" t="s">
        <v>29</v>
      </c>
      <c r="C1179" s="12">
        <v>1.0832999999999999</v>
      </c>
      <c r="D1179" s="12">
        <v>1.875</v>
      </c>
      <c r="E1179" s="12">
        <v>0.97297297299999996</v>
      </c>
      <c r="F1179" s="12">
        <v>0.96969696999999999</v>
      </c>
      <c r="G1179" s="12">
        <v>0.83333333300000001</v>
      </c>
      <c r="H1179" s="9">
        <v>6</v>
      </c>
      <c r="I1179" s="10" t="s">
        <v>36</v>
      </c>
      <c r="J1179" s="12">
        <v>0</v>
      </c>
      <c r="K1179" t="str">
        <f>VLOOKUP(A1179,MasterTutor!A:D,4,FALSE)</f>
        <v>Distinguished</v>
      </c>
      <c r="L1179" t="str">
        <f>VLOOKUP(A1179,MasterTutor!A:D,3,FALSE)</f>
        <v>Adjunct</v>
      </c>
      <c r="M1179" t="str">
        <f>VLOOKUP(A1179,MasterTutor!A:D,2,FALSE)</f>
        <v>Annelies de Groot</v>
      </c>
    </row>
    <row r="1180" spans="1:13" x14ac:dyDescent="0.2">
      <c r="A1180" s="9" t="s">
        <v>282</v>
      </c>
      <c r="B1180" s="9" t="s">
        <v>17</v>
      </c>
      <c r="C1180" s="12">
        <v>0.83</v>
      </c>
      <c r="D1180" s="12">
        <v>1.63</v>
      </c>
      <c r="E1180" s="12">
        <v>1</v>
      </c>
      <c r="F1180" s="12">
        <v>0.91</v>
      </c>
      <c r="G1180" s="12">
        <v>1</v>
      </c>
      <c r="H1180" s="9">
        <v>1</v>
      </c>
      <c r="J1180" s="9"/>
      <c r="K1180" t="str">
        <f>VLOOKUP(A1180,MasterTutor!A:D,4,FALSE)</f>
        <v>Distinguished</v>
      </c>
      <c r="L1180" t="str">
        <f>VLOOKUP(A1180,MasterTutor!A:D,3,FALSE)</f>
        <v>Adjunct</v>
      </c>
      <c r="M1180" t="str">
        <f>VLOOKUP(A1180,MasterTutor!A:D,2,FALSE)</f>
        <v>Annelies de Groot</v>
      </c>
    </row>
    <row r="1181" spans="1:13" x14ac:dyDescent="0.2">
      <c r="A1181" s="9" t="s">
        <v>282</v>
      </c>
      <c r="B1181" s="9" t="s">
        <v>18</v>
      </c>
      <c r="C1181" s="12">
        <v>0.56000000000000005</v>
      </c>
      <c r="D1181" s="12">
        <v>1.44</v>
      </c>
      <c r="E1181" s="12">
        <v>1</v>
      </c>
      <c r="F1181" s="12">
        <v>1</v>
      </c>
      <c r="G1181" s="12">
        <v>0.92</v>
      </c>
      <c r="H1181" s="9" t="e">
        <v>#N/A</v>
      </c>
      <c r="I1181" s="10">
        <v>0</v>
      </c>
      <c r="J1181" s="12">
        <f>I1181</f>
        <v>0</v>
      </c>
      <c r="K1181" t="str">
        <f>VLOOKUP(A1181,MasterTutor!A:D,4,FALSE)</f>
        <v>Distinguished</v>
      </c>
      <c r="L1181" t="str">
        <f>VLOOKUP(A1181,MasterTutor!A:D,3,FALSE)</f>
        <v>Adjunct</v>
      </c>
      <c r="M1181" t="str">
        <f>VLOOKUP(A1181,MasterTutor!A:D,2,FALSE)</f>
        <v>Annelies de Groot</v>
      </c>
    </row>
    <row r="1182" spans="1:13" x14ac:dyDescent="0.2">
      <c r="A1182" s="9" t="s">
        <v>282</v>
      </c>
      <c r="B1182" s="9" t="s">
        <v>20</v>
      </c>
      <c r="C1182" s="12">
        <v>1.21</v>
      </c>
      <c r="D1182" s="12">
        <v>1.26</v>
      </c>
      <c r="E1182" s="12">
        <v>0.98</v>
      </c>
      <c r="F1182" s="12">
        <v>0.93</v>
      </c>
      <c r="G1182" s="12">
        <v>0.64</v>
      </c>
      <c r="H1182" s="9">
        <v>3</v>
      </c>
      <c r="I1182" s="10">
        <v>0</v>
      </c>
      <c r="J1182" s="12">
        <f>I1182</f>
        <v>0</v>
      </c>
      <c r="K1182" t="str">
        <f>VLOOKUP(A1182,MasterTutor!A:D,4,FALSE)</f>
        <v>Distinguished</v>
      </c>
      <c r="L1182" t="str">
        <f>VLOOKUP(A1182,MasterTutor!A:D,3,FALSE)</f>
        <v>Adjunct</v>
      </c>
      <c r="M1182" t="str">
        <f>VLOOKUP(A1182,MasterTutor!A:D,2,FALSE)</f>
        <v>Annelies de Groot</v>
      </c>
    </row>
    <row r="1183" spans="1:13" x14ac:dyDescent="0.2">
      <c r="A1183" s="9" t="s">
        <v>282</v>
      </c>
      <c r="B1183" s="9" t="s">
        <v>21</v>
      </c>
      <c r="C1183" s="12">
        <v>0.86</v>
      </c>
      <c r="D1183" s="12">
        <v>1.5</v>
      </c>
      <c r="E1183" s="12">
        <v>1</v>
      </c>
      <c r="F1183" s="12">
        <v>0.9</v>
      </c>
      <c r="G1183" s="12">
        <v>0.67</v>
      </c>
      <c r="H1183" s="9">
        <v>2</v>
      </c>
      <c r="I1183" s="10" t="s">
        <v>36</v>
      </c>
      <c r="J1183" s="12">
        <v>0</v>
      </c>
      <c r="K1183" t="str">
        <f>VLOOKUP(A1183,MasterTutor!A:D,4,FALSE)</f>
        <v>Distinguished</v>
      </c>
      <c r="L1183" t="str">
        <f>VLOOKUP(A1183,MasterTutor!A:D,3,FALSE)</f>
        <v>Adjunct</v>
      </c>
      <c r="M1183" t="str">
        <f>VLOOKUP(A1183,MasterTutor!A:D,2,FALSE)</f>
        <v>Annelies de Groot</v>
      </c>
    </row>
    <row r="1184" spans="1:13" x14ac:dyDescent="0.2">
      <c r="A1184" s="9" t="s">
        <v>282</v>
      </c>
      <c r="B1184" s="9" t="s">
        <v>22</v>
      </c>
      <c r="C1184" s="12">
        <v>1.1499999999999999</v>
      </c>
      <c r="D1184" s="12">
        <v>1.44</v>
      </c>
      <c r="E1184" s="12">
        <v>1</v>
      </c>
      <c r="F1184" s="12">
        <v>0.85</v>
      </c>
      <c r="G1184" s="12">
        <v>0.67</v>
      </c>
      <c r="H1184" s="9">
        <v>3</v>
      </c>
      <c r="I1184" s="10" t="s">
        <v>36</v>
      </c>
      <c r="J1184" s="12">
        <v>0</v>
      </c>
      <c r="K1184" t="str">
        <f>VLOOKUP(A1184,MasterTutor!A:D,4,FALSE)</f>
        <v>Distinguished</v>
      </c>
      <c r="L1184" t="str">
        <f>VLOOKUP(A1184,MasterTutor!A:D,3,FALSE)</f>
        <v>Adjunct</v>
      </c>
      <c r="M1184" t="str">
        <f>VLOOKUP(A1184,MasterTutor!A:D,2,FALSE)</f>
        <v>Annelies de Groot</v>
      </c>
    </row>
    <row r="1185" spans="1:13" x14ac:dyDescent="0.2">
      <c r="A1185" s="9" t="s">
        <v>283</v>
      </c>
      <c r="B1185" s="9" t="s">
        <v>17</v>
      </c>
      <c r="C1185" s="12">
        <v>0.8</v>
      </c>
      <c r="D1185" s="12">
        <v>1.43</v>
      </c>
      <c r="E1185" s="12">
        <v>0.96</v>
      </c>
      <c r="F1185" s="12">
        <v>0.94</v>
      </c>
      <c r="G1185" s="12">
        <v>1</v>
      </c>
      <c r="H1185" s="9">
        <v>5</v>
      </c>
      <c r="J1185" s="9"/>
      <c r="K1185" t="e">
        <f>VLOOKUP(A1185,MasterTutor!A:D,4,FALSE)</f>
        <v>#N/A</v>
      </c>
      <c r="L1185" t="e">
        <f>VLOOKUP(A1185,MasterTutor!A:D,3,FALSE)</f>
        <v>#N/A</v>
      </c>
      <c r="M1185" t="e">
        <f>VLOOKUP(A1185,MasterTutor!A:D,2,FALSE)</f>
        <v>#N/A</v>
      </c>
    </row>
    <row r="1186" spans="1:13" x14ac:dyDescent="0.2">
      <c r="A1186" s="9" t="s">
        <v>283</v>
      </c>
      <c r="B1186" s="9" t="s">
        <v>18</v>
      </c>
      <c r="C1186" s="12">
        <v>0.69</v>
      </c>
      <c r="D1186" s="12">
        <v>1.37</v>
      </c>
      <c r="E1186" s="12">
        <v>1</v>
      </c>
      <c r="F1186" s="12">
        <v>0.83</v>
      </c>
      <c r="G1186" s="12">
        <v>0.67</v>
      </c>
      <c r="H1186" s="9">
        <v>2</v>
      </c>
      <c r="I1186" s="10">
        <v>0</v>
      </c>
      <c r="J1186" s="12">
        <f>I1186</f>
        <v>0</v>
      </c>
      <c r="K1186" t="e">
        <f>VLOOKUP(A1186,MasterTutor!A:D,4,FALSE)</f>
        <v>#N/A</v>
      </c>
      <c r="L1186" t="e">
        <f>VLOOKUP(A1186,MasterTutor!A:D,3,FALSE)</f>
        <v>#N/A</v>
      </c>
      <c r="M1186" t="e">
        <f>VLOOKUP(A1186,MasterTutor!A:D,2,FALSE)</f>
        <v>#N/A</v>
      </c>
    </row>
    <row r="1187" spans="1:13" x14ac:dyDescent="0.2">
      <c r="A1187" s="9" t="s">
        <v>283</v>
      </c>
      <c r="B1187" s="9" t="s">
        <v>20</v>
      </c>
      <c r="C1187" s="12">
        <v>0.51</v>
      </c>
      <c r="D1187" s="12">
        <v>1.0900000000000001</v>
      </c>
      <c r="E1187" s="12">
        <v>0.97</v>
      </c>
      <c r="F1187" s="12">
        <v>0.78</v>
      </c>
      <c r="G1187" s="12">
        <v>0.82</v>
      </c>
      <c r="H1187" s="9">
        <v>8</v>
      </c>
      <c r="J1187" s="9"/>
      <c r="K1187" t="e">
        <f>VLOOKUP(A1187,MasterTutor!A:D,4,FALSE)</f>
        <v>#N/A</v>
      </c>
      <c r="L1187" t="e">
        <f>VLOOKUP(A1187,MasterTutor!A:D,3,FALSE)</f>
        <v>#N/A</v>
      </c>
      <c r="M1187" t="e">
        <f>VLOOKUP(A1187,MasterTutor!A:D,2,FALSE)</f>
        <v>#N/A</v>
      </c>
    </row>
    <row r="1188" spans="1:13" x14ac:dyDescent="0.2">
      <c r="A1188" s="9" t="s">
        <v>283</v>
      </c>
      <c r="B1188" s="9" t="s">
        <v>21</v>
      </c>
      <c r="C1188" s="12">
        <v>0.8</v>
      </c>
      <c r="D1188" s="12">
        <v>1.3</v>
      </c>
      <c r="E1188" s="12">
        <v>0.95</v>
      </c>
      <c r="F1188" s="12">
        <v>0.81</v>
      </c>
      <c r="G1188" s="12">
        <v>1</v>
      </c>
      <c r="H1188" s="9">
        <v>4</v>
      </c>
      <c r="I1188" s="11"/>
      <c r="J1188" s="9"/>
      <c r="K1188" t="e">
        <f>VLOOKUP(A1188,MasterTutor!A:D,4,FALSE)</f>
        <v>#N/A</v>
      </c>
      <c r="L1188" t="e">
        <f>VLOOKUP(A1188,MasterTutor!A:D,3,FALSE)</f>
        <v>#N/A</v>
      </c>
      <c r="M1188" t="e">
        <f>VLOOKUP(A1188,MasterTutor!A:D,2,FALSE)</f>
        <v>#N/A</v>
      </c>
    </row>
    <row r="1189" spans="1:13" x14ac:dyDescent="0.2">
      <c r="A1189" s="9" t="s">
        <v>284</v>
      </c>
      <c r="B1189" s="9" t="s">
        <v>14</v>
      </c>
      <c r="C1189" s="12">
        <v>1</v>
      </c>
      <c r="D1189" s="12">
        <v>0.8256</v>
      </c>
      <c r="E1189" s="12">
        <v>0.98795180722891496</v>
      </c>
      <c r="F1189" s="12">
        <v>0.98181818181818103</v>
      </c>
      <c r="G1189" s="12">
        <v>0.94444444444444398</v>
      </c>
      <c r="H1189" s="9">
        <v>11</v>
      </c>
      <c r="I1189" s="10" t="s">
        <v>285</v>
      </c>
      <c r="J1189" s="12">
        <v>1</v>
      </c>
      <c r="K1189" t="str">
        <f>VLOOKUP(A1189,MasterTutor!A:D,4,FALSE)</f>
        <v>Advanced</v>
      </c>
      <c r="L1189" t="str">
        <f>VLOOKUP(A1189,MasterTutor!A:D,3,FALSE)</f>
        <v>Professional</v>
      </c>
      <c r="M1189" t="str">
        <f>VLOOKUP(A1189,MasterTutor!A:D,2,FALSE)</f>
        <v>Kristin Haase-Alvey</v>
      </c>
    </row>
    <row r="1190" spans="1:13" x14ac:dyDescent="0.2">
      <c r="A1190" s="9" t="s">
        <v>284</v>
      </c>
      <c r="B1190" s="9" t="s">
        <v>16</v>
      </c>
      <c r="C1190" s="12">
        <v>0.99</v>
      </c>
      <c r="D1190" s="12">
        <v>0.84</v>
      </c>
      <c r="E1190" s="12">
        <v>1</v>
      </c>
      <c r="F1190" s="12">
        <v>0.99</v>
      </c>
      <c r="G1190" s="12">
        <v>1</v>
      </c>
      <c r="H1190" s="9">
        <v>15</v>
      </c>
      <c r="I1190" s="13">
        <v>45751</v>
      </c>
      <c r="J1190" s="12">
        <v>1</v>
      </c>
      <c r="K1190" t="str">
        <f>VLOOKUP(A1190,MasterTutor!A:D,4,FALSE)</f>
        <v>Advanced</v>
      </c>
      <c r="L1190" t="str">
        <f>VLOOKUP(A1190,MasterTutor!A:D,3,FALSE)</f>
        <v>Professional</v>
      </c>
      <c r="M1190" t="str">
        <f>VLOOKUP(A1190,MasterTutor!A:D,2,FALSE)</f>
        <v>Kristin Haase-Alvey</v>
      </c>
    </row>
    <row r="1191" spans="1:13" x14ac:dyDescent="0.2">
      <c r="A1191" s="9" t="s">
        <v>284</v>
      </c>
      <c r="B1191" s="9" t="s">
        <v>257</v>
      </c>
      <c r="C1191" s="12">
        <v>0.93</v>
      </c>
      <c r="D1191" s="12">
        <v>0.94</v>
      </c>
      <c r="E1191" s="12">
        <v>0.99</v>
      </c>
      <c r="F1191" s="12">
        <v>1</v>
      </c>
      <c r="G1191" s="12">
        <v>1</v>
      </c>
      <c r="H1191" s="9">
        <v>29</v>
      </c>
      <c r="I1191" s="10">
        <v>0.75</v>
      </c>
      <c r="J1191" s="12">
        <v>0.75</v>
      </c>
      <c r="K1191" t="str">
        <f>VLOOKUP(A1191,MasterTutor!A:D,4,FALSE)</f>
        <v>Advanced</v>
      </c>
      <c r="L1191" t="str">
        <f>VLOOKUP(A1191,MasterTutor!A:D,3,FALSE)</f>
        <v>Professional</v>
      </c>
      <c r="M1191" t="str">
        <f>VLOOKUP(A1191,MasterTutor!A:D,2,FALSE)</f>
        <v>Kristin Haase-Alvey</v>
      </c>
    </row>
    <row r="1192" spans="1:13" x14ac:dyDescent="0.2">
      <c r="A1192" s="9" t="s">
        <v>284</v>
      </c>
      <c r="B1192" s="9" t="s">
        <v>29</v>
      </c>
      <c r="C1192" s="12">
        <v>1.2285999999999999</v>
      </c>
      <c r="D1192" s="12">
        <v>1.3778999999999999</v>
      </c>
      <c r="E1192" s="12">
        <v>0.99447513799999998</v>
      </c>
      <c r="F1192" s="12">
        <v>0.99173553699999994</v>
      </c>
      <c r="G1192" s="12">
        <v>1</v>
      </c>
      <c r="H1192" s="9">
        <v>23</v>
      </c>
      <c r="I1192" s="10">
        <v>0.875</v>
      </c>
      <c r="J1192" s="12">
        <f>I1192</f>
        <v>0.875</v>
      </c>
      <c r="K1192" t="str">
        <f>VLOOKUP(A1192,MasterTutor!A:D,4,FALSE)</f>
        <v>Advanced</v>
      </c>
      <c r="L1192" t="str">
        <f>VLOOKUP(A1192,MasterTutor!A:D,3,FALSE)</f>
        <v>Professional</v>
      </c>
      <c r="M1192" t="str">
        <f>VLOOKUP(A1192,MasterTutor!A:D,2,FALSE)</f>
        <v>Kristin Haase-Alvey</v>
      </c>
    </row>
    <row r="1193" spans="1:13" x14ac:dyDescent="0.2">
      <c r="A1193" s="9" t="s">
        <v>284</v>
      </c>
      <c r="B1193" s="9" t="s">
        <v>22</v>
      </c>
      <c r="C1193" s="12">
        <v>0.98</v>
      </c>
      <c r="D1193" s="12">
        <v>0.87</v>
      </c>
      <c r="E1193" s="12">
        <v>1</v>
      </c>
      <c r="F1193" s="12">
        <v>0.98</v>
      </c>
      <c r="G1193" s="12">
        <v>0.71</v>
      </c>
      <c r="H1193" s="9">
        <v>12</v>
      </c>
      <c r="I1193" s="10" t="s">
        <v>286</v>
      </c>
      <c r="J1193" s="12">
        <v>0.71</v>
      </c>
      <c r="K1193" t="str">
        <f>VLOOKUP(A1193,MasterTutor!A:D,4,FALSE)</f>
        <v>Advanced</v>
      </c>
      <c r="L1193" t="str">
        <f>VLOOKUP(A1193,MasterTutor!A:D,3,FALSE)</f>
        <v>Professional</v>
      </c>
      <c r="M1193" t="str">
        <f>VLOOKUP(A1193,MasterTutor!A:D,2,FALSE)</f>
        <v>Kristin Haase-Alvey</v>
      </c>
    </row>
    <row r="1194" spans="1:13" x14ac:dyDescent="0.2">
      <c r="A1194" s="9" t="s">
        <v>287</v>
      </c>
      <c r="B1194" s="9" t="s">
        <v>14</v>
      </c>
      <c r="C1194" s="12">
        <v>0.89580000000000004</v>
      </c>
      <c r="D1194" s="12">
        <v>1.1093999999999999</v>
      </c>
      <c r="E1194" s="12">
        <v>0.83333333333333304</v>
      </c>
      <c r="F1194" s="12">
        <v>0.96296296296296202</v>
      </c>
      <c r="G1194" s="12">
        <v>1</v>
      </c>
      <c r="H1194" s="9">
        <v>2</v>
      </c>
      <c r="I1194" s="10" t="s">
        <v>36</v>
      </c>
      <c r="J1194" s="12">
        <v>0</v>
      </c>
      <c r="K1194" t="str">
        <f>VLOOKUP(A1194,MasterTutor!A:D,4,FALSE)</f>
        <v>Advanced</v>
      </c>
      <c r="L1194" t="str">
        <f>VLOOKUP(A1194,MasterTutor!A:D,3,FALSE)</f>
        <v>Adjunct</v>
      </c>
      <c r="M1194" t="str">
        <f>VLOOKUP(A1194,MasterTutor!A:D,2,FALSE)</f>
        <v>Kristin Haase-Alvey</v>
      </c>
    </row>
    <row r="1195" spans="1:13" x14ac:dyDescent="0.2">
      <c r="A1195" s="9" t="s">
        <v>287</v>
      </c>
      <c r="B1195" s="9" t="s">
        <v>16</v>
      </c>
      <c r="C1195" s="12">
        <v>0.56999999999999995</v>
      </c>
      <c r="D1195" s="12">
        <v>1</v>
      </c>
      <c r="E1195" s="12">
        <v>0.97</v>
      </c>
      <c r="F1195" s="12">
        <v>1</v>
      </c>
      <c r="G1195" s="12">
        <v>1</v>
      </c>
      <c r="H1195" s="9">
        <v>2</v>
      </c>
      <c r="I1195" s="13" t="s">
        <v>148</v>
      </c>
      <c r="J1195" s="12">
        <v>0</v>
      </c>
      <c r="K1195" t="str">
        <f>VLOOKUP(A1195,MasterTutor!A:D,4,FALSE)</f>
        <v>Advanced</v>
      </c>
      <c r="L1195" t="str">
        <f>VLOOKUP(A1195,MasterTutor!A:D,3,FALSE)</f>
        <v>Adjunct</v>
      </c>
      <c r="M1195" t="str">
        <f>VLOOKUP(A1195,MasterTutor!A:D,2,FALSE)</f>
        <v>Kristin Haase-Alvey</v>
      </c>
    </row>
    <row r="1196" spans="1:13" x14ac:dyDescent="0.2">
      <c r="A1196" s="9" t="s">
        <v>287</v>
      </c>
      <c r="B1196" s="9" t="s">
        <v>257</v>
      </c>
      <c r="C1196" s="12">
        <v>0.73</v>
      </c>
      <c r="D1196" s="12">
        <v>1.0900000000000001</v>
      </c>
      <c r="E1196" s="12">
        <v>0.96</v>
      </c>
      <c r="F1196" s="12">
        <v>0.81</v>
      </c>
      <c r="G1196" s="12">
        <v>1</v>
      </c>
      <c r="H1196" s="9">
        <v>5</v>
      </c>
      <c r="I1196" s="10">
        <v>0.16666666666666666</v>
      </c>
      <c r="J1196" s="12">
        <f>1/6</f>
        <v>0.16666666666666666</v>
      </c>
      <c r="K1196" t="str">
        <f>VLOOKUP(A1196,MasterTutor!A:D,4,FALSE)</f>
        <v>Advanced</v>
      </c>
      <c r="L1196" t="str">
        <f>VLOOKUP(A1196,MasterTutor!A:D,3,FALSE)</f>
        <v>Adjunct</v>
      </c>
      <c r="M1196" t="str">
        <f>VLOOKUP(A1196,MasterTutor!A:D,2,FALSE)</f>
        <v>Kristin Haase-Alvey</v>
      </c>
    </row>
    <row r="1197" spans="1:13" x14ac:dyDescent="0.2">
      <c r="A1197" s="9" t="s">
        <v>287</v>
      </c>
      <c r="B1197" s="9" t="s">
        <v>29</v>
      </c>
      <c r="C1197" s="12">
        <v>0.82289999999999996</v>
      </c>
      <c r="D1197" s="12">
        <v>1.0820000000000001</v>
      </c>
      <c r="E1197" s="12">
        <v>1</v>
      </c>
      <c r="F1197" s="12">
        <v>0.86666666699999995</v>
      </c>
      <c r="G1197" s="12">
        <v>1</v>
      </c>
      <c r="H1197" s="9">
        <v>6</v>
      </c>
      <c r="I1197" s="10" t="s">
        <v>45</v>
      </c>
      <c r="J1197" s="12">
        <v>0</v>
      </c>
      <c r="K1197" t="str">
        <f>VLOOKUP(A1197,MasterTutor!A:D,4,FALSE)</f>
        <v>Advanced</v>
      </c>
      <c r="L1197" t="str">
        <f>VLOOKUP(A1197,MasterTutor!A:D,3,FALSE)</f>
        <v>Adjunct</v>
      </c>
      <c r="M1197" t="str">
        <f>VLOOKUP(A1197,MasterTutor!A:D,2,FALSE)</f>
        <v>Kristin Haase-Alvey</v>
      </c>
    </row>
    <row r="1198" spans="1:13" x14ac:dyDescent="0.2">
      <c r="A1198" s="9" t="s">
        <v>287</v>
      </c>
      <c r="B1198" s="9" t="s">
        <v>17</v>
      </c>
      <c r="C1198" s="12">
        <v>0.8</v>
      </c>
      <c r="D1198" s="12">
        <v>1.0900000000000001</v>
      </c>
      <c r="E1198" s="12">
        <v>0.98</v>
      </c>
      <c r="F1198" s="12">
        <v>0.83</v>
      </c>
      <c r="G1198" s="12">
        <v>0.71</v>
      </c>
      <c r="H1198" s="9">
        <v>3</v>
      </c>
      <c r="I1198" s="10">
        <v>0</v>
      </c>
      <c r="J1198" s="12">
        <f>I1198</f>
        <v>0</v>
      </c>
      <c r="K1198" t="str">
        <f>VLOOKUP(A1198,MasterTutor!A:D,4,FALSE)</f>
        <v>Advanced</v>
      </c>
      <c r="L1198" t="str">
        <f>VLOOKUP(A1198,MasterTutor!A:D,3,FALSE)</f>
        <v>Adjunct</v>
      </c>
      <c r="M1198" t="str">
        <f>VLOOKUP(A1198,MasterTutor!A:D,2,FALSE)</f>
        <v>Kristin Haase-Alvey</v>
      </c>
    </row>
    <row r="1199" spans="1:13" x14ac:dyDescent="0.2">
      <c r="A1199" s="9" t="s">
        <v>287</v>
      </c>
      <c r="B1199" s="9" t="s">
        <v>18</v>
      </c>
      <c r="C1199" s="12">
        <v>0.63</v>
      </c>
      <c r="D1199" s="12">
        <v>1.07</v>
      </c>
      <c r="E1199" s="12">
        <v>0.99</v>
      </c>
      <c r="F1199" s="12">
        <v>1</v>
      </c>
      <c r="G1199" s="12">
        <v>0.9</v>
      </c>
      <c r="H1199" s="9">
        <v>2</v>
      </c>
      <c r="I1199" s="10">
        <v>0</v>
      </c>
      <c r="J1199" s="12">
        <f>I1199</f>
        <v>0</v>
      </c>
      <c r="K1199" t="str">
        <f>VLOOKUP(A1199,MasterTutor!A:D,4,FALSE)</f>
        <v>Advanced</v>
      </c>
      <c r="L1199" t="str">
        <f>VLOOKUP(A1199,MasterTutor!A:D,3,FALSE)</f>
        <v>Adjunct</v>
      </c>
      <c r="M1199" t="str">
        <f>VLOOKUP(A1199,MasterTutor!A:D,2,FALSE)</f>
        <v>Kristin Haase-Alvey</v>
      </c>
    </row>
    <row r="1200" spans="1:13" x14ac:dyDescent="0.2">
      <c r="A1200" s="9" t="s">
        <v>287</v>
      </c>
      <c r="B1200" s="9" t="s">
        <v>20</v>
      </c>
      <c r="C1200" s="12">
        <v>0.71</v>
      </c>
      <c r="D1200" s="12">
        <v>1.0900000000000001</v>
      </c>
      <c r="E1200" s="12">
        <v>0.97</v>
      </c>
      <c r="F1200" s="12">
        <v>1</v>
      </c>
      <c r="G1200" s="12">
        <v>0.83</v>
      </c>
      <c r="H1200" s="9">
        <v>3</v>
      </c>
      <c r="I1200" s="10">
        <v>0</v>
      </c>
      <c r="J1200" s="12">
        <f>I1200</f>
        <v>0</v>
      </c>
      <c r="K1200" t="str">
        <f>VLOOKUP(A1200,MasterTutor!A:D,4,FALSE)</f>
        <v>Advanced</v>
      </c>
      <c r="L1200" t="str">
        <f>VLOOKUP(A1200,MasterTutor!A:D,3,FALSE)</f>
        <v>Adjunct</v>
      </c>
      <c r="M1200" t="str">
        <f>VLOOKUP(A1200,MasterTutor!A:D,2,FALSE)</f>
        <v>Kristin Haase-Alvey</v>
      </c>
    </row>
    <row r="1201" spans="1:13" x14ac:dyDescent="0.2">
      <c r="A1201" s="9" t="s">
        <v>287</v>
      </c>
      <c r="B1201" s="9" t="s">
        <v>21</v>
      </c>
      <c r="C1201" s="12">
        <v>1.1599999999999999</v>
      </c>
      <c r="D1201" s="12">
        <v>1.26</v>
      </c>
      <c r="E1201" s="12">
        <v>0.84</v>
      </c>
      <c r="F1201" s="12">
        <v>0.56999999999999995</v>
      </c>
      <c r="G1201" s="12">
        <v>0.73</v>
      </c>
      <c r="H1201" s="9">
        <v>4</v>
      </c>
      <c r="I1201" s="10" t="s">
        <v>36</v>
      </c>
      <c r="J1201" s="12">
        <v>0</v>
      </c>
      <c r="K1201" t="str">
        <f>VLOOKUP(A1201,MasterTutor!A:D,4,FALSE)</f>
        <v>Advanced</v>
      </c>
      <c r="L1201" t="str">
        <f>VLOOKUP(A1201,MasterTutor!A:D,3,FALSE)</f>
        <v>Adjunct</v>
      </c>
      <c r="M1201" t="str">
        <f>VLOOKUP(A1201,MasterTutor!A:D,2,FALSE)</f>
        <v>Kristin Haase-Alvey</v>
      </c>
    </row>
    <row r="1202" spans="1:13" x14ac:dyDescent="0.2">
      <c r="A1202" s="9" t="s">
        <v>287</v>
      </c>
      <c r="B1202" s="9" t="s">
        <v>22</v>
      </c>
      <c r="C1202" s="12">
        <v>0.74</v>
      </c>
      <c r="D1202" s="12">
        <v>1.1599999999999999</v>
      </c>
      <c r="E1202" s="12">
        <v>0.87</v>
      </c>
      <c r="F1202" s="12">
        <v>0.96</v>
      </c>
      <c r="G1202" s="12">
        <v>1</v>
      </c>
      <c r="H1202" s="9">
        <v>4</v>
      </c>
      <c r="I1202" s="10" t="s">
        <v>23</v>
      </c>
      <c r="J1202" s="12">
        <v>1</v>
      </c>
      <c r="K1202" t="str">
        <f>VLOOKUP(A1202,MasterTutor!A:D,4,FALSE)</f>
        <v>Advanced</v>
      </c>
      <c r="L1202" t="str">
        <f>VLOOKUP(A1202,MasterTutor!A:D,3,FALSE)</f>
        <v>Adjunct</v>
      </c>
      <c r="M1202" t="str">
        <f>VLOOKUP(A1202,MasterTutor!A:D,2,FALSE)</f>
        <v>Kristin Haase-Alvey</v>
      </c>
    </row>
    <row r="1203" spans="1:13" x14ac:dyDescent="0.2">
      <c r="A1203" s="9" t="s">
        <v>288</v>
      </c>
      <c r="B1203" s="9" t="s">
        <v>14</v>
      </c>
      <c r="C1203" s="12">
        <v>0.88329999999999997</v>
      </c>
      <c r="D1203" s="12">
        <v>1.2647999999999999</v>
      </c>
      <c r="E1203" s="12">
        <v>0.98969072164948402</v>
      </c>
      <c r="F1203" s="12">
        <v>1</v>
      </c>
      <c r="G1203" s="12">
        <v>0.86956521739130399</v>
      </c>
      <c r="H1203" s="9">
        <v>6</v>
      </c>
      <c r="I1203" s="10" t="s">
        <v>66</v>
      </c>
      <c r="J1203" s="12">
        <v>0.5</v>
      </c>
      <c r="K1203" t="str">
        <f>VLOOKUP(A1203,MasterTutor!A:D,4,FALSE)</f>
        <v>Premium</v>
      </c>
      <c r="L1203" t="str">
        <f>VLOOKUP(A1203,MasterTutor!A:D,3,FALSE)</f>
        <v>Professional</v>
      </c>
      <c r="M1203" t="str">
        <f>VLOOKUP(A1203,MasterTutor!A:D,2,FALSE)</f>
        <v>Ian Plamondon</v>
      </c>
    </row>
    <row r="1204" spans="1:13" x14ac:dyDescent="0.2">
      <c r="A1204" s="9" t="s">
        <v>288</v>
      </c>
      <c r="B1204" s="9" t="s">
        <v>16</v>
      </c>
      <c r="C1204" s="12">
        <v>1.05</v>
      </c>
      <c r="D1204" s="12">
        <v>1.21</v>
      </c>
      <c r="E1204" s="12">
        <v>0.99</v>
      </c>
      <c r="F1204" s="12">
        <v>0.98</v>
      </c>
      <c r="G1204" s="12">
        <v>0.81</v>
      </c>
      <c r="H1204" s="9">
        <v>16</v>
      </c>
      <c r="I1204" s="13" t="s">
        <v>36</v>
      </c>
      <c r="J1204" s="12">
        <v>0</v>
      </c>
      <c r="K1204" t="str">
        <f>VLOOKUP(A1204,MasterTutor!A:D,4,FALSE)</f>
        <v>Premium</v>
      </c>
      <c r="L1204" t="str">
        <f>VLOOKUP(A1204,MasterTutor!A:D,3,FALSE)</f>
        <v>Professional</v>
      </c>
      <c r="M1204" t="str">
        <f>VLOOKUP(A1204,MasterTutor!A:D,2,FALSE)</f>
        <v>Ian Plamondon</v>
      </c>
    </row>
    <row r="1205" spans="1:13" x14ac:dyDescent="0.2">
      <c r="A1205" s="9" t="s">
        <v>288</v>
      </c>
      <c r="B1205" s="9" t="s">
        <v>257</v>
      </c>
      <c r="C1205" s="12">
        <v>0.78</v>
      </c>
      <c r="D1205" s="12">
        <v>1.02</v>
      </c>
      <c r="E1205" s="12">
        <v>0.99</v>
      </c>
      <c r="F1205" s="12">
        <v>0.69</v>
      </c>
      <c r="G1205" s="12">
        <v>0.73</v>
      </c>
      <c r="H1205" s="9">
        <v>3</v>
      </c>
      <c r="I1205" s="10"/>
      <c r="J1205" s="12"/>
      <c r="K1205" t="str">
        <f>VLOOKUP(A1205,MasterTutor!A:D,4,FALSE)</f>
        <v>Premium</v>
      </c>
      <c r="L1205" t="str">
        <f>VLOOKUP(A1205,MasterTutor!A:D,3,FALSE)</f>
        <v>Professional</v>
      </c>
      <c r="M1205" t="str">
        <f>VLOOKUP(A1205,MasterTutor!A:D,2,FALSE)</f>
        <v>Ian Plamondon</v>
      </c>
    </row>
    <row r="1206" spans="1:13" x14ac:dyDescent="0.2">
      <c r="A1206" s="9" t="s">
        <v>288</v>
      </c>
      <c r="B1206" s="9" t="s">
        <v>29</v>
      </c>
      <c r="C1206" s="12">
        <v>0.36670000000000003</v>
      </c>
      <c r="D1206" s="12">
        <v>0.92110000000000003</v>
      </c>
      <c r="E1206" s="12">
        <v>1</v>
      </c>
      <c r="F1206" s="12">
        <v>0.97297297299999996</v>
      </c>
      <c r="G1206" s="12">
        <v>0.125</v>
      </c>
      <c r="H1206" s="9">
        <v>3</v>
      </c>
      <c r="I1206" s="10" t="s">
        <v>32</v>
      </c>
      <c r="J1206" s="12">
        <v>0</v>
      </c>
      <c r="K1206" t="str">
        <f>VLOOKUP(A1206,MasterTutor!A:D,4,FALSE)</f>
        <v>Premium</v>
      </c>
      <c r="L1206" t="str">
        <f>VLOOKUP(A1206,MasterTutor!A:D,3,FALSE)</f>
        <v>Professional</v>
      </c>
      <c r="M1206" t="str">
        <f>VLOOKUP(A1206,MasterTutor!A:D,2,FALSE)</f>
        <v>Ian Plamondon</v>
      </c>
    </row>
    <row r="1207" spans="1:13" x14ac:dyDescent="0.2">
      <c r="A1207" s="9" t="s">
        <v>288</v>
      </c>
      <c r="B1207" s="9" t="s">
        <v>17</v>
      </c>
      <c r="C1207" s="12">
        <v>0.61</v>
      </c>
      <c r="D1207" s="12">
        <v>1.03</v>
      </c>
      <c r="E1207" s="12">
        <v>0.99</v>
      </c>
      <c r="F1207" s="12">
        <v>0.93</v>
      </c>
      <c r="G1207" s="12">
        <v>0.67</v>
      </c>
      <c r="H1207" s="9" t="e">
        <v>#N/A</v>
      </c>
      <c r="I1207" s="10">
        <v>0</v>
      </c>
      <c r="J1207" s="12">
        <f>I1207</f>
        <v>0</v>
      </c>
      <c r="K1207" t="str">
        <f>VLOOKUP(A1207,MasterTutor!A:D,4,FALSE)</f>
        <v>Premium</v>
      </c>
      <c r="L1207" t="str">
        <f>VLOOKUP(A1207,MasterTutor!A:D,3,FALSE)</f>
        <v>Professional</v>
      </c>
      <c r="M1207" t="str">
        <f>VLOOKUP(A1207,MasterTutor!A:D,2,FALSE)</f>
        <v>Ian Plamondon</v>
      </c>
    </row>
    <row r="1208" spans="1:13" x14ac:dyDescent="0.2">
      <c r="A1208" s="9" t="s">
        <v>288</v>
      </c>
      <c r="B1208" s="9" t="s">
        <v>18</v>
      </c>
      <c r="C1208" s="12">
        <v>0.28999999999999998</v>
      </c>
      <c r="D1208" s="12">
        <v>0.7</v>
      </c>
      <c r="E1208" s="12">
        <v>1</v>
      </c>
      <c r="F1208" s="12">
        <v>0.95</v>
      </c>
      <c r="G1208" s="12">
        <v>0.5</v>
      </c>
      <c r="H1208" s="9">
        <v>4</v>
      </c>
      <c r="I1208" s="10">
        <v>0</v>
      </c>
      <c r="J1208" s="12">
        <f>I1208</f>
        <v>0</v>
      </c>
      <c r="K1208" t="str">
        <f>VLOOKUP(A1208,MasterTutor!A:D,4,FALSE)</f>
        <v>Premium</v>
      </c>
      <c r="L1208" t="str">
        <f>VLOOKUP(A1208,MasterTutor!A:D,3,FALSE)</f>
        <v>Professional</v>
      </c>
      <c r="M1208" t="str">
        <f>VLOOKUP(A1208,MasterTutor!A:D,2,FALSE)</f>
        <v>Ian Plamondon</v>
      </c>
    </row>
    <row r="1209" spans="1:13" x14ac:dyDescent="0.2">
      <c r="A1209" s="9" t="s">
        <v>288</v>
      </c>
      <c r="B1209" s="9" t="s">
        <v>20</v>
      </c>
      <c r="C1209" s="12">
        <v>0.68</v>
      </c>
      <c r="D1209" s="12">
        <v>1.2</v>
      </c>
      <c r="E1209" s="12">
        <v>0.99</v>
      </c>
      <c r="F1209" s="12">
        <v>1</v>
      </c>
      <c r="G1209" s="12">
        <v>0.88</v>
      </c>
      <c r="H1209" s="9">
        <v>2</v>
      </c>
      <c r="I1209" s="10">
        <v>0</v>
      </c>
      <c r="J1209" s="12">
        <f>I1209</f>
        <v>0</v>
      </c>
      <c r="K1209" t="str">
        <f>VLOOKUP(A1209,MasterTutor!A:D,4,FALSE)</f>
        <v>Premium</v>
      </c>
      <c r="L1209" t="str">
        <f>VLOOKUP(A1209,MasterTutor!A:D,3,FALSE)</f>
        <v>Professional</v>
      </c>
      <c r="M1209" t="str">
        <f>VLOOKUP(A1209,MasterTutor!A:D,2,FALSE)</f>
        <v>Ian Plamondon</v>
      </c>
    </row>
    <row r="1210" spans="1:13" x14ac:dyDescent="0.2">
      <c r="A1210" s="9" t="s">
        <v>288</v>
      </c>
      <c r="B1210" s="9" t="s">
        <v>21</v>
      </c>
      <c r="C1210" s="12">
        <v>0.73</v>
      </c>
      <c r="D1210" s="12">
        <v>1.23</v>
      </c>
      <c r="E1210" s="12">
        <v>1</v>
      </c>
      <c r="F1210" s="12">
        <v>0.96</v>
      </c>
      <c r="G1210" s="12">
        <v>0.88</v>
      </c>
      <c r="H1210" s="9">
        <v>1</v>
      </c>
      <c r="I1210" s="10" t="s">
        <v>45</v>
      </c>
      <c r="J1210" s="12">
        <v>0</v>
      </c>
      <c r="K1210" t="str">
        <f>VLOOKUP(A1210,MasterTutor!A:D,4,FALSE)</f>
        <v>Premium</v>
      </c>
      <c r="L1210" t="str">
        <f>VLOOKUP(A1210,MasterTutor!A:D,3,FALSE)</f>
        <v>Professional</v>
      </c>
      <c r="M1210" t="str">
        <f>VLOOKUP(A1210,MasterTutor!A:D,2,FALSE)</f>
        <v>Ian Plamondon</v>
      </c>
    </row>
    <row r="1211" spans="1:13" x14ac:dyDescent="0.2">
      <c r="A1211" s="9" t="s">
        <v>288</v>
      </c>
      <c r="B1211" s="9" t="s">
        <v>22</v>
      </c>
      <c r="C1211" s="12">
        <v>0.95</v>
      </c>
      <c r="D1211" s="12">
        <v>1.28</v>
      </c>
      <c r="E1211" s="12">
        <v>1</v>
      </c>
      <c r="F1211" s="12">
        <v>0.97</v>
      </c>
      <c r="G1211" s="12">
        <v>0.33</v>
      </c>
      <c r="H1211" s="9">
        <v>1</v>
      </c>
      <c r="I1211" s="10" t="s">
        <v>45</v>
      </c>
      <c r="J1211" s="12">
        <v>0</v>
      </c>
      <c r="K1211" t="str">
        <f>VLOOKUP(A1211,MasterTutor!A:D,4,FALSE)</f>
        <v>Premium</v>
      </c>
      <c r="L1211" t="str">
        <f>VLOOKUP(A1211,MasterTutor!A:D,3,FALSE)</f>
        <v>Professional</v>
      </c>
      <c r="M1211" t="str">
        <f>VLOOKUP(A1211,MasterTutor!A:D,2,FALSE)</f>
        <v>Ian Plamondon</v>
      </c>
    </row>
    <row r="1212" spans="1:13" x14ac:dyDescent="0.2">
      <c r="A1212" s="9" t="s">
        <v>289</v>
      </c>
      <c r="B1212" s="9" t="s">
        <v>14</v>
      </c>
      <c r="C1212" s="12">
        <v>0.85419999999999996</v>
      </c>
      <c r="D1212" s="12">
        <v>1.0575999999999901</v>
      </c>
      <c r="E1212" s="12">
        <v>1</v>
      </c>
      <c r="F1212" s="12">
        <v>0.96153846153846101</v>
      </c>
      <c r="G1212" s="12">
        <v>0.83333333333333304</v>
      </c>
      <c r="H1212" s="9">
        <v>18</v>
      </c>
      <c r="I1212" s="10" t="s">
        <v>59</v>
      </c>
      <c r="J1212" s="12">
        <v>0.75</v>
      </c>
      <c r="K1212" t="str">
        <f>VLOOKUP(A1212,MasterTutor!A:D,4,FALSE)</f>
        <v>Advanced</v>
      </c>
      <c r="L1212" t="str">
        <f>VLOOKUP(A1212,MasterTutor!A:D,3,FALSE)</f>
        <v>Professional</v>
      </c>
      <c r="M1212" t="str">
        <f>VLOOKUP(A1212,MasterTutor!A:D,2,FALSE)</f>
        <v>Ela Cross</v>
      </c>
    </row>
    <row r="1213" spans="1:13" x14ac:dyDescent="0.2">
      <c r="A1213" s="9" t="s">
        <v>289</v>
      </c>
      <c r="B1213" s="9" t="s">
        <v>16</v>
      </c>
      <c r="C1213" s="12">
        <v>1.0900000000000001</v>
      </c>
      <c r="D1213" s="12">
        <v>1.08</v>
      </c>
      <c r="E1213" s="12">
        <v>1</v>
      </c>
      <c r="F1213" s="12">
        <v>0.98</v>
      </c>
      <c r="G1213" s="12">
        <v>0.85</v>
      </c>
      <c r="H1213" s="9">
        <v>12</v>
      </c>
      <c r="I1213" s="13">
        <v>45816</v>
      </c>
      <c r="J1213" s="14">
        <v>0.75</v>
      </c>
      <c r="K1213" t="str">
        <f>VLOOKUP(A1213,MasterTutor!A:D,4,FALSE)</f>
        <v>Advanced</v>
      </c>
      <c r="L1213" t="str">
        <f>VLOOKUP(A1213,MasterTutor!A:D,3,FALSE)</f>
        <v>Professional</v>
      </c>
      <c r="M1213" t="str">
        <f>VLOOKUP(A1213,MasterTutor!A:D,2,FALSE)</f>
        <v>Ela Cross</v>
      </c>
    </row>
    <row r="1214" spans="1:13" x14ac:dyDescent="0.2">
      <c r="A1214" s="9" t="s">
        <v>289</v>
      </c>
      <c r="B1214" s="9" t="s">
        <v>257</v>
      </c>
      <c r="C1214" s="12">
        <v>0.95</v>
      </c>
      <c r="D1214" s="12">
        <v>1.01</v>
      </c>
      <c r="E1214" s="12">
        <v>1</v>
      </c>
      <c r="F1214" s="12">
        <v>0.98</v>
      </c>
      <c r="G1214" s="12">
        <v>0.8</v>
      </c>
      <c r="H1214" s="9">
        <v>16</v>
      </c>
      <c r="I1214" s="10"/>
      <c r="J1214" s="12"/>
      <c r="K1214" t="str">
        <f>VLOOKUP(A1214,MasterTutor!A:D,4,FALSE)</f>
        <v>Advanced</v>
      </c>
      <c r="L1214" t="str">
        <f>VLOOKUP(A1214,MasterTutor!A:D,3,FALSE)</f>
        <v>Professional</v>
      </c>
      <c r="M1214" t="str">
        <f>VLOOKUP(A1214,MasterTutor!A:D,2,FALSE)</f>
        <v>Ela Cross</v>
      </c>
    </row>
    <row r="1215" spans="1:13" x14ac:dyDescent="0.2">
      <c r="A1215" s="9" t="s">
        <v>289</v>
      </c>
      <c r="B1215" s="9" t="s">
        <v>29</v>
      </c>
      <c r="C1215" s="12">
        <v>0.86880000000000002</v>
      </c>
      <c r="D1215" s="12">
        <v>1.0707</v>
      </c>
      <c r="E1215" s="12">
        <v>1</v>
      </c>
      <c r="F1215" s="12">
        <v>0.97435897400000004</v>
      </c>
      <c r="G1215" s="12">
        <v>0.869565217</v>
      </c>
      <c r="H1215" s="9">
        <v>27</v>
      </c>
      <c r="I1215" s="10">
        <v>1</v>
      </c>
      <c r="J1215" s="12">
        <f>I1215</f>
        <v>1</v>
      </c>
      <c r="K1215" t="str">
        <f>VLOOKUP(A1215,MasterTutor!A:D,4,FALSE)</f>
        <v>Advanced</v>
      </c>
      <c r="L1215" t="str">
        <f>VLOOKUP(A1215,MasterTutor!A:D,3,FALSE)</f>
        <v>Professional</v>
      </c>
      <c r="M1215" t="str">
        <f>VLOOKUP(A1215,MasterTutor!A:D,2,FALSE)</f>
        <v>Ela Cross</v>
      </c>
    </row>
    <row r="1216" spans="1:13" x14ac:dyDescent="0.2">
      <c r="A1216" s="9" t="s">
        <v>289</v>
      </c>
      <c r="B1216" s="9" t="s">
        <v>17</v>
      </c>
      <c r="C1216" s="12">
        <v>0.88</v>
      </c>
      <c r="D1216" s="12">
        <v>1.1299999999999999</v>
      </c>
      <c r="E1216" s="12">
        <v>1</v>
      </c>
      <c r="F1216" s="12">
        <v>1</v>
      </c>
      <c r="G1216" s="12">
        <v>0.79</v>
      </c>
      <c r="H1216" s="9">
        <v>16</v>
      </c>
      <c r="I1216" s="10">
        <v>0</v>
      </c>
      <c r="J1216" s="12">
        <f>I1216</f>
        <v>0</v>
      </c>
      <c r="K1216" t="str">
        <f>VLOOKUP(A1216,MasterTutor!A:D,4,FALSE)</f>
        <v>Advanced</v>
      </c>
      <c r="L1216" t="str">
        <f>VLOOKUP(A1216,MasterTutor!A:D,3,FALSE)</f>
        <v>Professional</v>
      </c>
      <c r="M1216" t="str">
        <f>VLOOKUP(A1216,MasterTutor!A:D,2,FALSE)</f>
        <v>Ela Cross</v>
      </c>
    </row>
    <row r="1217" spans="1:13" x14ac:dyDescent="0.2">
      <c r="A1217" s="9" t="s">
        <v>289</v>
      </c>
      <c r="B1217" s="9" t="s">
        <v>18</v>
      </c>
      <c r="C1217" s="12">
        <v>0.74</v>
      </c>
      <c r="D1217" s="12">
        <v>0.81</v>
      </c>
      <c r="E1217" s="12">
        <v>0.99</v>
      </c>
      <c r="F1217" s="12">
        <v>1</v>
      </c>
      <c r="G1217" s="12">
        <v>0.84</v>
      </c>
      <c r="H1217" s="9">
        <v>9</v>
      </c>
      <c r="I1217" s="10">
        <v>1</v>
      </c>
      <c r="J1217" s="12">
        <f>I1217</f>
        <v>1</v>
      </c>
      <c r="K1217" t="str">
        <f>VLOOKUP(A1217,MasterTutor!A:D,4,FALSE)</f>
        <v>Advanced</v>
      </c>
      <c r="L1217" t="str">
        <f>VLOOKUP(A1217,MasterTutor!A:D,3,FALSE)</f>
        <v>Professional</v>
      </c>
      <c r="M1217" t="str">
        <f>VLOOKUP(A1217,MasterTutor!A:D,2,FALSE)</f>
        <v>Ela Cross</v>
      </c>
    </row>
    <row r="1218" spans="1:13" x14ac:dyDescent="0.2">
      <c r="A1218" s="9" t="s">
        <v>289</v>
      </c>
      <c r="B1218" s="9" t="s">
        <v>20</v>
      </c>
      <c r="C1218" s="12">
        <v>1.0900000000000001</v>
      </c>
      <c r="D1218" s="12">
        <v>1.1499999999999999</v>
      </c>
      <c r="E1218" s="12">
        <v>1</v>
      </c>
      <c r="F1218" s="12">
        <v>0.98</v>
      </c>
      <c r="G1218" s="12">
        <v>0.86</v>
      </c>
      <c r="H1218" s="9">
        <v>15</v>
      </c>
      <c r="I1218" s="10" t="s">
        <v>58</v>
      </c>
      <c r="J1218" s="12">
        <v>0.8</v>
      </c>
      <c r="K1218" t="str">
        <f>VLOOKUP(A1218,MasterTutor!A:D,4,FALSE)</f>
        <v>Advanced</v>
      </c>
      <c r="L1218" t="str">
        <f>VLOOKUP(A1218,MasterTutor!A:D,3,FALSE)</f>
        <v>Professional</v>
      </c>
      <c r="M1218" t="str">
        <f>VLOOKUP(A1218,MasterTutor!A:D,2,FALSE)</f>
        <v>Ela Cross</v>
      </c>
    </row>
    <row r="1219" spans="1:13" x14ac:dyDescent="0.2">
      <c r="A1219" s="9" t="s">
        <v>289</v>
      </c>
      <c r="B1219" s="9" t="s">
        <v>21</v>
      </c>
      <c r="C1219" s="12">
        <v>0.88</v>
      </c>
      <c r="D1219" s="12">
        <v>1.1100000000000001</v>
      </c>
      <c r="E1219" s="12">
        <v>1</v>
      </c>
      <c r="F1219" s="12">
        <v>0.96</v>
      </c>
      <c r="G1219" s="12">
        <v>0.95</v>
      </c>
      <c r="H1219" s="9">
        <v>22</v>
      </c>
      <c r="I1219" s="10" t="s">
        <v>48</v>
      </c>
      <c r="J1219" s="12">
        <v>1</v>
      </c>
      <c r="K1219" t="str">
        <f>VLOOKUP(A1219,MasterTutor!A:D,4,FALSE)</f>
        <v>Advanced</v>
      </c>
      <c r="L1219" t="str">
        <f>VLOOKUP(A1219,MasterTutor!A:D,3,FALSE)</f>
        <v>Professional</v>
      </c>
      <c r="M1219" t="str">
        <f>VLOOKUP(A1219,MasterTutor!A:D,2,FALSE)</f>
        <v>Ela Cross</v>
      </c>
    </row>
    <row r="1220" spans="1:13" x14ac:dyDescent="0.2">
      <c r="A1220" s="9" t="s">
        <v>289</v>
      </c>
      <c r="B1220" s="9" t="s">
        <v>22</v>
      </c>
      <c r="C1220" s="12">
        <v>0.87</v>
      </c>
      <c r="D1220" s="12">
        <v>1.1399999999999999</v>
      </c>
      <c r="E1220" s="12">
        <v>1</v>
      </c>
      <c r="F1220" s="12">
        <v>0.99</v>
      </c>
      <c r="G1220" s="12">
        <v>0.95</v>
      </c>
      <c r="H1220" s="9">
        <v>10</v>
      </c>
      <c r="I1220" s="10" t="s">
        <v>23</v>
      </c>
      <c r="J1220" s="12">
        <v>1</v>
      </c>
      <c r="K1220" t="str">
        <f>VLOOKUP(A1220,MasterTutor!A:D,4,FALSE)</f>
        <v>Advanced</v>
      </c>
      <c r="L1220" t="str">
        <f>VLOOKUP(A1220,MasterTutor!A:D,3,FALSE)</f>
        <v>Professional</v>
      </c>
      <c r="M1220" t="str">
        <f>VLOOKUP(A1220,MasterTutor!A:D,2,FALSE)</f>
        <v>Ela Cross</v>
      </c>
    </row>
    <row r="1221" spans="1:13" x14ac:dyDescent="0.2">
      <c r="A1221" s="9" t="s">
        <v>290</v>
      </c>
      <c r="B1221" s="9" t="s">
        <v>14</v>
      </c>
      <c r="C1221" s="12">
        <v>0</v>
      </c>
      <c r="D1221" s="12">
        <v>2.63E-2</v>
      </c>
      <c r="E1221" s="12">
        <v>0</v>
      </c>
      <c r="F1221" s="12">
        <v>0</v>
      </c>
      <c r="G1221" s="12">
        <v>0.66666666666666596</v>
      </c>
      <c r="H1221" s="9">
        <v>0</v>
      </c>
      <c r="I1221" s="10"/>
      <c r="J1221" s="12"/>
      <c r="K1221" t="str">
        <f>VLOOKUP(A1221,MasterTutor!A:D,4,FALSE)</f>
        <v>Distinguished</v>
      </c>
      <c r="L1221" t="str">
        <f>VLOOKUP(A1221,MasterTutor!A:D,3,FALSE)</f>
        <v>Professional</v>
      </c>
      <c r="M1221" t="str">
        <f>VLOOKUP(A1221,MasterTutor!A:D,2,FALSE)</f>
        <v>Ian Plamondon</v>
      </c>
    </row>
    <row r="1222" spans="1:13" x14ac:dyDescent="0.2">
      <c r="A1222" s="9" t="s">
        <v>290</v>
      </c>
      <c r="B1222" s="9" t="s">
        <v>14</v>
      </c>
      <c r="C1222" s="12">
        <v>0</v>
      </c>
      <c r="D1222" s="12">
        <v>2.63E-2</v>
      </c>
      <c r="E1222" s="12">
        <v>0</v>
      </c>
      <c r="F1222" s="12">
        <v>0</v>
      </c>
      <c r="G1222" s="12">
        <v>0.66666666666666596</v>
      </c>
      <c r="H1222" s="9">
        <v>0</v>
      </c>
      <c r="J1222" s="9"/>
      <c r="K1222" t="str">
        <f>VLOOKUP(A1222,MasterTutor!A:D,4,FALSE)</f>
        <v>Distinguished</v>
      </c>
      <c r="L1222" t="str">
        <f>VLOOKUP(A1222,MasterTutor!A:D,3,FALSE)</f>
        <v>Professional</v>
      </c>
      <c r="M1222" t="str">
        <f>VLOOKUP(A1222,MasterTutor!A:D,2,FALSE)</f>
        <v>Ian Plamondon</v>
      </c>
    </row>
    <row r="1223" spans="1:13" x14ac:dyDescent="0.2">
      <c r="A1223" s="9" t="s">
        <v>290</v>
      </c>
      <c r="B1223" s="9" t="s">
        <v>16</v>
      </c>
      <c r="C1223" s="12">
        <v>0.23</v>
      </c>
      <c r="D1223" s="12">
        <v>0.7</v>
      </c>
      <c r="E1223" s="12">
        <v>1</v>
      </c>
      <c r="F1223" s="12">
        <v>0.94</v>
      </c>
      <c r="G1223" s="12">
        <v>0.5</v>
      </c>
      <c r="H1223" s="9">
        <v>1</v>
      </c>
      <c r="I1223" s="13">
        <v>45691</v>
      </c>
      <c r="J1223" s="14">
        <v>0.67</v>
      </c>
      <c r="K1223" t="str">
        <f>VLOOKUP(A1223,MasterTutor!A:D,4,FALSE)</f>
        <v>Distinguished</v>
      </c>
      <c r="L1223" t="str">
        <f>VLOOKUP(A1223,MasterTutor!A:D,3,FALSE)</f>
        <v>Professional</v>
      </c>
      <c r="M1223" t="str">
        <f>VLOOKUP(A1223,MasterTutor!A:D,2,FALSE)</f>
        <v>Ian Plamondon</v>
      </c>
    </row>
    <row r="1224" spans="1:13" x14ac:dyDescent="0.2">
      <c r="A1224" s="9" t="s">
        <v>290</v>
      </c>
      <c r="B1224" s="9" t="s">
        <v>257</v>
      </c>
      <c r="C1224" s="12">
        <v>0.52</v>
      </c>
      <c r="D1224" s="12">
        <v>0.93</v>
      </c>
      <c r="E1224" s="12">
        <v>1</v>
      </c>
      <c r="F1224" s="12">
        <v>1</v>
      </c>
      <c r="G1224" s="12">
        <v>0.75</v>
      </c>
      <c r="H1224" s="9">
        <v>2</v>
      </c>
      <c r="I1224" s="10">
        <v>0.14285714285714285</v>
      </c>
      <c r="J1224" s="12">
        <f>1/7</f>
        <v>0.14285714285714285</v>
      </c>
      <c r="K1224" t="str">
        <f>VLOOKUP(A1224,MasterTutor!A:D,4,FALSE)</f>
        <v>Distinguished</v>
      </c>
      <c r="L1224" t="str">
        <f>VLOOKUP(A1224,MasterTutor!A:D,3,FALSE)</f>
        <v>Professional</v>
      </c>
      <c r="M1224" t="str">
        <f>VLOOKUP(A1224,MasterTutor!A:D,2,FALSE)</f>
        <v>Ian Plamondon</v>
      </c>
    </row>
    <row r="1225" spans="1:13" x14ac:dyDescent="0.2">
      <c r="A1225" s="9" t="s">
        <v>290</v>
      </c>
      <c r="B1225" s="9" t="s">
        <v>29</v>
      </c>
      <c r="C1225" s="12">
        <v>0.55000000000000004</v>
      </c>
      <c r="D1225" s="12">
        <v>0.91779999999999995</v>
      </c>
      <c r="E1225" s="12">
        <v>1</v>
      </c>
      <c r="F1225" s="12">
        <v>1</v>
      </c>
      <c r="G1225" s="12">
        <v>0.76923076899999998</v>
      </c>
      <c r="H1225" s="9">
        <v>1</v>
      </c>
      <c r="I1225" s="10">
        <v>0.33333333333333331</v>
      </c>
      <c r="J1225" s="1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9" t="s">
        <v>290</v>
      </c>
      <c r="B1226" s="9" t="s">
        <v>17</v>
      </c>
      <c r="C1226" s="12">
        <v>0.78</v>
      </c>
      <c r="D1226" s="12">
        <v>0.99</v>
      </c>
      <c r="E1226" s="12">
        <v>1</v>
      </c>
      <c r="F1226" s="12">
        <v>1</v>
      </c>
      <c r="G1226" s="12">
        <v>0.83</v>
      </c>
      <c r="H1226" s="9">
        <v>1</v>
      </c>
      <c r="I1226" s="10" t="s">
        <v>35</v>
      </c>
      <c r="J1226" s="12">
        <v>0.75</v>
      </c>
      <c r="K1226" t="str">
        <f>VLOOKUP(A1226,MasterTutor!A:D,4,FALSE)</f>
        <v>Distinguished</v>
      </c>
      <c r="L1226" t="str">
        <f>VLOOKUP(A1226,MasterTutor!A:D,3,FALSE)</f>
        <v>Professional</v>
      </c>
      <c r="M1226" t="str">
        <f>VLOOKUP(A1226,MasterTutor!A:D,2,FALSE)</f>
        <v>Ian Plamondon</v>
      </c>
    </row>
    <row r="1227" spans="1:13" x14ac:dyDescent="0.2">
      <c r="A1227" s="9" t="s">
        <v>290</v>
      </c>
      <c r="B1227" s="9" t="s">
        <v>18</v>
      </c>
      <c r="C1227" s="12">
        <v>0.65</v>
      </c>
      <c r="D1227" s="12">
        <v>1</v>
      </c>
      <c r="E1227" s="12">
        <v>1</v>
      </c>
      <c r="F1227" s="12">
        <v>1</v>
      </c>
      <c r="G1227" s="12">
        <v>0.65</v>
      </c>
      <c r="H1227" s="9">
        <v>1</v>
      </c>
      <c r="I1227" s="10">
        <v>1</v>
      </c>
      <c r="J1227" s="12">
        <f>I1227</f>
        <v>1</v>
      </c>
      <c r="K1227" t="str">
        <f>VLOOKUP(A1227,MasterTutor!A:D,4,FALSE)</f>
        <v>Distinguished</v>
      </c>
      <c r="L1227" t="str">
        <f>VLOOKUP(A1227,MasterTutor!A:D,3,FALSE)</f>
        <v>Professional</v>
      </c>
      <c r="M1227" t="str">
        <f>VLOOKUP(A1227,MasterTutor!A:D,2,FALSE)</f>
        <v>Ian Plamondon</v>
      </c>
    </row>
    <row r="1228" spans="1:13" x14ac:dyDescent="0.2">
      <c r="A1228" s="9" t="s">
        <v>290</v>
      </c>
      <c r="B1228" s="9" t="s">
        <v>20</v>
      </c>
      <c r="C1228" s="12">
        <v>1</v>
      </c>
      <c r="D1228" s="12">
        <v>1.01</v>
      </c>
      <c r="E1228" s="12">
        <v>1</v>
      </c>
      <c r="F1228" s="12">
        <v>0.94</v>
      </c>
      <c r="G1228" s="12">
        <v>0.47</v>
      </c>
      <c r="H1228" s="9">
        <v>1</v>
      </c>
      <c r="I1228" s="10">
        <v>1</v>
      </c>
      <c r="J1228" s="12">
        <f>I1228</f>
        <v>1</v>
      </c>
      <c r="K1228" t="str">
        <f>VLOOKUP(A1228,MasterTutor!A:D,4,FALSE)</f>
        <v>Distinguished</v>
      </c>
      <c r="L1228" t="str">
        <f>VLOOKUP(A1228,MasterTutor!A:D,3,FALSE)</f>
        <v>Professional</v>
      </c>
      <c r="M1228" t="str">
        <f>VLOOKUP(A1228,MasterTutor!A:D,2,FALSE)</f>
        <v>Ian Plamondon</v>
      </c>
    </row>
    <row r="1229" spans="1:13" x14ac:dyDescent="0.2">
      <c r="A1229" s="9" t="s">
        <v>290</v>
      </c>
      <c r="B1229" s="9" t="s">
        <v>21</v>
      </c>
      <c r="C1229" s="12">
        <v>0.84</v>
      </c>
      <c r="D1229" s="12">
        <v>0.96</v>
      </c>
      <c r="E1229" s="12">
        <v>1</v>
      </c>
      <c r="F1229" s="12">
        <v>1</v>
      </c>
      <c r="G1229" s="12">
        <v>0.84</v>
      </c>
      <c r="H1229" s="9">
        <v>2</v>
      </c>
      <c r="I1229" s="11"/>
      <c r="J1229" s="9"/>
      <c r="K1229" t="str">
        <f>VLOOKUP(A1229,MasterTutor!A:D,4,FALSE)</f>
        <v>Distinguished</v>
      </c>
      <c r="L1229" t="str">
        <f>VLOOKUP(A1229,MasterTutor!A:D,3,FALSE)</f>
        <v>Professional</v>
      </c>
      <c r="M1229" t="str">
        <f>VLOOKUP(A1229,MasterTutor!A:D,2,FALSE)</f>
        <v>Ian Plamondon</v>
      </c>
    </row>
    <row r="1230" spans="1:13" x14ac:dyDescent="0.2">
      <c r="A1230" s="9" t="s">
        <v>290</v>
      </c>
      <c r="B1230" s="9" t="s">
        <v>22</v>
      </c>
      <c r="C1230" s="12">
        <v>0.54</v>
      </c>
      <c r="D1230" s="12">
        <v>1</v>
      </c>
      <c r="E1230" s="12">
        <v>1</v>
      </c>
      <c r="F1230" s="12">
        <v>1</v>
      </c>
      <c r="G1230" s="12">
        <v>0.67</v>
      </c>
      <c r="H1230" s="9">
        <v>0</v>
      </c>
      <c r="I1230" s="11"/>
      <c r="J1230" s="9"/>
      <c r="K1230" t="str">
        <f>VLOOKUP(A1230,MasterTutor!A:D,4,FALSE)</f>
        <v>Distinguished</v>
      </c>
      <c r="L1230" t="str">
        <f>VLOOKUP(A1230,MasterTutor!A:D,3,FALSE)</f>
        <v>Professional</v>
      </c>
      <c r="M1230" t="str">
        <f>VLOOKUP(A1230,MasterTutor!A:D,2,FALSE)</f>
        <v>Ian Plamondon</v>
      </c>
    </row>
    <row r="1231" spans="1:13" x14ac:dyDescent="0.2">
      <c r="A1231" s="9" t="s">
        <v>291</v>
      </c>
      <c r="B1231" s="9" t="s">
        <v>14</v>
      </c>
      <c r="C1231" s="12">
        <v>0.74380000000000002</v>
      </c>
      <c r="D1231" s="12">
        <v>1.0025999999999999</v>
      </c>
      <c r="E1231" s="12">
        <v>0.921875</v>
      </c>
      <c r="F1231" s="12">
        <v>0.8125</v>
      </c>
      <c r="G1231" s="12">
        <v>0.84615384615384603</v>
      </c>
      <c r="H1231" s="9">
        <v>10</v>
      </c>
      <c r="I1231" s="10" t="s">
        <v>36</v>
      </c>
      <c r="J1231" s="12">
        <v>0</v>
      </c>
      <c r="K1231" t="str">
        <f>VLOOKUP(A1231,MasterTutor!A:D,4,FALSE)</f>
        <v>Advanced</v>
      </c>
      <c r="L1231" t="str">
        <f>VLOOKUP(A1231,MasterTutor!A:D,3,FALSE)</f>
        <v>Adjunct</v>
      </c>
      <c r="M1231" t="str">
        <f>VLOOKUP(A1231,MasterTutor!A:D,2,FALSE)</f>
        <v>Geoff St. Marie</v>
      </c>
    </row>
    <row r="1232" spans="1:13" x14ac:dyDescent="0.2">
      <c r="A1232" s="9" t="s">
        <v>291</v>
      </c>
      <c r="B1232" s="9" t="s">
        <v>16</v>
      </c>
      <c r="C1232" s="12">
        <v>0.81</v>
      </c>
      <c r="D1232" s="12">
        <v>0.93</v>
      </c>
      <c r="E1232" s="12">
        <v>0.95</v>
      </c>
      <c r="F1232" s="12">
        <v>0.85</v>
      </c>
      <c r="G1232" s="12">
        <v>0.92</v>
      </c>
      <c r="H1232" s="9">
        <v>4</v>
      </c>
      <c r="I1232" s="13">
        <v>45661</v>
      </c>
      <c r="J1232" s="14">
        <v>0.25</v>
      </c>
      <c r="K1232" t="str">
        <f>VLOOKUP(A1232,MasterTutor!A:D,4,FALSE)</f>
        <v>Advanced</v>
      </c>
      <c r="L1232" t="str">
        <f>VLOOKUP(A1232,MasterTutor!A:D,3,FALSE)</f>
        <v>Adjunct</v>
      </c>
      <c r="M1232" t="str">
        <f>VLOOKUP(A1232,MasterTutor!A:D,2,FALSE)</f>
        <v>Geoff St. Marie</v>
      </c>
    </row>
    <row r="1233" spans="1:13" x14ac:dyDescent="0.2">
      <c r="A1233" s="9" t="s">
        <v>291</v>
      </c>
      <c r="B1233" s="9" t="s">
        <v>257</v>
      </c>
      <c r="C1233" s="12">
        <v>0.68</v>
      </c>
      <c r="D1233" s="12">
        <v>0.71</v>
      </c>
      <c r="E1233" s="12">
        <v>0.98</v>
      </c>
      <c r="F1233" s="12">
        <v>0.9</v>
      </c>
      <c r="G1233" s="12">
        <v>0.83</v>
      </c>
      <c r="H1233" s="9">
        <v>8</v>
      </c>
      <c r="I1233" s="10">
        <v>0.5</v>
      </c>
      <c r="J1233" s="12">
        <v>0.5</v>
      </c>
      <c r="K1233" t="str">
        <f>VLOOKUP(A1233,MasterTutor!A:D,4,FALSE)</f>
        <v>Advanced</v>
      </c>
      <c r="L1233" t="str">
        <f>VLOOKUP(A1233,MasterTutor!A:D,3,FALSE)</f>
        <v>Adjunct</v>
      </c>
      <c r="M1233" t="str">
        <f>VLOOKUP(A1233,MasterTutor!A:D,2,FALSE)</f>
        <v>Geoff St. Marie</v>
      </c>
    </row>
    <row r="1234" spans="1:13" x14ac:dyDescent="0.2">
      <c r="A1234" s="9" t="s">
        <v>291</v>
      </c>
      <c r="B1234" s="9" t="s">
        <v>29</v>
      </c>
      <c r="C1234" s="12">
        <v>0.8</v>
      </c>
      <c r="D1234" s="12">
        <v>0.81510000000000005</v>
      </c>
      <c r="E1234" s="12">
        <v>0.96825396799999996</v>
      </c>
      <c r="F1234" s="12">
        <v>0.96491228100000004</v>
      </c>
      <c r="G1234" s="12">
        <v>1</v>
      </c>
      <c r="H1234" s="9">
        <v>17</v>
      </c>
      <c r="I1234" s="10" t="s">
        <v>45</v>
      </c>
      <c r="J1234" s="12">
        <v>0</v>
      </c>
      <c r="K1234" t="str">
        <f>VLOOKUP(A1234,MasterTutor!A:D,4,FALSE)</f>
        <v>Advanced</v>
      </c>
      <c r="L1234" t="str">
        <f>VLOOKUP(A1234,MasterTutor!A:D,3,FALSE)</f>
        <v>Adjunct</v>
      </c>
      <c r="M1234" t="str">
        <f>VLOOKUP(A1234,MasterTutor!A:D,2,FALSE)</f>
        <v>Geoff St. Marie</v>
      </c>
    </row>
    <row r="1235" spans="1:13" x14ac:dyDescent="0.2">
      <c r="A1235" s="9" t="s">
        <v>291</v>
      </c>
      <c r="B1235" s="9" t="s">
        <v>17</v>
      </c>
      <c r="C1235" s="12">
        <v>0.77</v>
      </c>
      <c r="D1235" s="12">
        <v>1.0900000000000001</v>
      </c>
      <c r="E1235" s="12">
        <v>1</v>
      </c>
      <c r="F1235" s="12">
        <v>0.83</v>
      </c>
      <c r="G1235" s="12">
        <v>0.67</v>
      </c>
      <c r="H1235" s="9">
        <v>4</v>
      </c>
      <c r="J1235" s="9"/>
      <c r="K1235" t="str">
        <f>VLOOKUP(A1235,MasterTutor!A:D,4,FALSE)</f>
        <v>Advanced</v>
      </c>
      <c r="L1235" t="str">
        <f>VLOOKUP(A1235,MasterTutor!A:D,3,FALSE)</f>
        <v>Adjunct</v>
      </c>
      <c r="M1235" t="str">
        <f>VLOOKUP(A1235,MasterTutor!A:D,2,FALSE)</f>
        <v>Geoff St. Marie</v>
      </c>
    </row>
    <row r="1236" spans="1:13" x14ac:dyDescent="0.2">
      <c r="A1236" s="9" t="s">
        <v>291</v>
      </c>
      <c r="B1236" s="9" t="s">
        <v>18</v>
      </c>
      <c r="C1236" s="12">
        <v>0.52</v>
      </c>
      <c r="D1236" s="12">
        <v>1.04</v>
      </c>
      <c r="E1236" s="12">
        <v>1</v>
      </c>
      <c r="F1236" s="12">
        <v>0.96</v>
      </c>
      <c r="G1236" s="12">
        <v>0.46</v>
      </c>
      <c r="H1236" s="9">
        <v>2</v>
      </c>
      <c r="I1236" s="10" t="s">
        <v>115</v>
      </c>
      <c r="J1236" s="12">
        <v>0.4</v>
      </c>
      <c r="K1236" t="str">
        <f>VLOOKUP(A1236,MasterTutor!A:D,4,FALSE)</f>
        <v>Advanced</v>
      </c>
      <c r="L1236" t="str">
        <f>VLOOKUP(A1236,MasterTutor!A:D,3,FALSE)</f>
        <v>Adjunct</v>
      </c>
      <c r="M1236" t="str">
        <f>VLOOKUP(A1236,MasterTutor!A:D,2,FALSE)</f>
        <v>Geoff St. Marie</v>
      </c>
    </row>
    <row r="1237" spans="1:13" x14ac:dyDescent="0.2">
      <c r="A1237" s="9" t="s">
        <v>291</v>
      </c>
      <c r="B1237" s="9" t="s">
        <v>20</v>
      </c>
      <c r="C1237" s="12">
        <v>0.71</v>
      </c>
      <c r="D1237" s="12">
        <v>1.02</v>
      </c>
      <c r="E1237" s="12">
        <v>0.98</v>
      </c>
      <c r="F1237" s="12">
        <v>0.96</v>
      </c>
      <c r="G1237" s="12">
        <v>0.62</v>
      </c>
      <c r="H1237" s="9">
        <v>2</v>
      </c>
      <c r="J1237" s="9"/>
      <c r="K1237" t="str">
        <f>VLOOKUP(A1237,MasterTutor!A:D,4,FALSE)</f>
        <v>Advanced</v>
      </c>
      <c r="L1237" t="str">
        <f>VLOOKUP(A1237,MasterTutor!A:D,3,FALSE)</f>
        <v>Adjunct</v>
      </c>
      <c r="M1237" t="str">
        <f>VLOOKUP(A1237,MasterTutor!A:D,2,FALSE)</f>
        <v>Geoff St. Marie</v>
      </c>
    </row>
    <row r="1238" spans="1:13" x14ac:dyDescent="0.2">
      <c r="A1238" s="9" t="s">
        <v>291</v>
      </c>
      <c r="B1238" s="9" t="s">
        <v>21</v>
      </c>
      <c r="C1238" s="12">
        <v>0.72</v>
      </c>
      <c r="D1238" s="12">
        <v>0.98</v>
      </c>
      <c r="E1238" s="12">
        <v>0.98</v>
      </c>
      <c r="F1238" s="12">
        <v>0.97</v>
      </c>
      <c r="G1238" s="12">
        <v>0.75</v>
      </c>
      <c r="H1238" s="9">
        <v>9</v>
      </c>
      <c r="I1238" s="10" t="s">
        <v>59</v>
      </c>
      <c r="J1238" s="12">
        <v>0.75</v>
      </c>
      <c r="K1238" t="str">
        <f>VLOOKUP(A1238,MasterTutor!A:D,4,FALSE)</f>
        <v>Advanced</v>
      </c>
      <c r="L1238" t="str">
        <f>VLOOKUP(A1238,MasterTutor!A:D,3,FALSE)</f>
        <v>Adjunct</v>
      </c>
      <c r="M1238" t="str">
        <f>VLOOKUP(A1238,MasterTutor!A:D,2,FALSE)</f>
        <v>Geoff St. Marie</v>
      </c>
    </row>
    <row r="1239" spans="1:13" x14ac:dyDescent="0.2">
      <c r="A1239" s="9" t="s">
        <v>291</v>
      </c>
      <c r="B1239" s="9" t="s">
        <v>22</v>
      </c>
      <c r="C1239" s="12">
        <v>0.74</v>
      </c>
      <c r="D1239" s="12">
        <v>1.04</v>
      </c>
      <c r="E1239" s="12">
        <v>0.93</v>
      </c>
      <c r="F1239" s="12">
        <v>0.83</v>
      </c>
      <c r="G1239" s="12">
        <v>0.46</v>
      </c>
      <c r="H1239" s="9">
        <v>5</v>
      </c>
      <c r="I1239" s="10" t="s">
        <v>66</v>
      </c>
      <c r="J1239" s="12">
        <v>0.5</v>
      </c>
      <c r="K1239" t="str">
        <f>VLOOKUP(A1239,MasterTutor!A:D,4,FALSE)</f>
        <v>Advanced</v>
      </c>
      <c r="L1239" t="str">
        <f>VLOOKUP(A1239,MasterTutor!A:D,3,FALSE)</f>
        <v>Adjunct</v>
      </c>
      <c r="M1239" t="str">
        <f>VLOOKUP(A1239,MasterTutor!A:D,2,FALSE)</f>
        <v>Geoff St. Marie</v>
      </c>
    </row>
    <row r="1240" spans="1:13" x14ac:dyDescent="0.2">
      <c r="A1240" s="9" t="s">
        <v>292</v>
      </c>
      <c r="B1240" s="9" t="s">
        <v>14</v>
      </c>
      <c r="C1240" s="12">
        <v>0.125</v>
      </c>
      <c r="D1240" s="12">
        <v>0.70699999999999996</v>
      </c>
      <c r="E1240" s="12">
        <v>1</v>
      </c>
      <c r="F1240" s="12">
        <v>1</v>
      </c>
      <c r="G1240" s="12">
        <v>0</v>
      </c>
      <c r="H1240" s="9">
        <v>3</v>
      </c>
      <c r="I1240" s="10"/>
      <c r="J1240" s="12"/>
      <c r="K1240" t="str">
        <f>VLOOKUP(A1240,MasterTutor!A:D,4,FALSE)</f>
        <v>Distinguished</v>
      </c>
      <c r="L1240" t="str">
        <f>VLOOKUP(A1240,MasterTutor!A:D,3,FALSE)</f>
        <v>Adjunct</v>
      </c>
      <c r="M1240" t="str">
        <f>VLOOKUP(A1240,MasterTutor!A:D,2,FALSE)</f>
        <v>Annelies de Groot</v>
      </c>
    </row>
    <row r="1241" spans="1:13" x14ac:dyDescent="0.2">
      <c r="A1241" s="9" t="s">
        <v>292</v>
      </c>
      <c r="B1241" s="9" t="s">
        <v>14</v>
      </c>
      <c r="C1241" s="12">
        <v>0.125</v>
      </c>
      <c r="D1241" s="12">
        <v>0.70699999999999996</v>
      </c>
      <c r="E1241" s="12">
        <v>1</v>
      </c>
      <c r="F1241" s="12">
        <v>1</v>
      </c>
      <c r="G1241" s="12">
        <v>0</v>
      </c>
      <c r="H1241" s="9">
        <v>3</v>
      </c>
      <c r="J1241" s="9"/>
      <c r="K1241" t="str">
        <f>VLOOKUP(A1241,MasterTutor!A:D,4,FALSE)</f>
        <v>Distinguished</v>
      </c>
      <c r="L1241" t="str">
        <f>VLOOKUP(A1241,MasterTutor!A:D,3,FALSE)</f>
        <v>Adjunct</v>
      </c>
      <c r="M1241" t="str">
        <f>VLOOKUP(A1241,MasterTutor!A:D,2,FALSE)</f>
        <v>Annelies de Groot</v>
      </c>
    </row>
    <row r="1242" spans="1:13" x14ac:dyDescent="0.2">
      <c r="A1242" s="9" t="s">
        <v>292</v>
      </c>
      <c r="B1242" s="9" t="s">
        <v>16</v>
      </c>
      <c r="C1242" s="12">
        <v>0.13</v>
      </c>
      <c r="D1242" s="12">
        <v>0.53</v>
      </c>
      <c r="E1242" s="12">
        <v>1</v>
      </c>
      <c r="F1242" s="12">
        <v>1</v>
      </c>
      <c r="G1242" s="12">
        <v>1</v>
      </c>
      <c r="H1242" s="9">
        <v>0</v>
      </c>
      <c r="I1242" s="13"/>
      <c r="J1242" s="9"/>
      <c r="K1242" t="str">
        <f>VLOOKUP(A1242,MasterTutor!A:D,4,FALSE)</f>
        <v>Distinguished</v>
      </c>
      <c r="L1242" t="str">
        <f>VLOOKUP(A1242,MasterTutor!A:D,3,FALSE)</f>
        <v>Adjunct</v>
      </c>
      <c r="M1242" t="str">
        <f>VLOOKUP(A1242,MasterTutor!A:D,2,FALSE)</f>
        <v>Annelies de Groot</v>
      </c>
    </row>
    <row r="1243" spans="1:13" x14ac:dyDescent="0.2">
      <c r="A1243" s="9" t="s">
        <v>292</v>
      </c>
      <c r="B1243" s="9" t="s">
        <v>257</v>
      </c>
      <c r="C1243" s="12">
        <v>0.09</v>
      </c>
      <c r="D1243" s="12">
        <v>0.8</v>
      </c>
      <c r="E1243" s="12">
        <v>1</v>
      </c>
      <c r="F1243" s="12">
        <v>1</v>
      </c>
      <c r="G1243" s="12">
        <v>1</v>
      </c>
      <c r="H1243" s="9">
        <v>0</v>
      </c>
      <c r="I1243" s="10"/>
      <c r="J1243" s="12"/>
      <c r="K1243" t="str">
        <f>VLOOKUP(A1243,MasterTutor!A:D,4,FALSE)</f>
        <v>Distinguished</v>
      </c>
      <c r="L1243" t="str">
        <f>VLOOKUP(A1243,MasterTutor!A:D,3,FALSE)</f>
        <v>Adjunct</v>
      </c>
      <c r="M1243" t="str">
        <f>VLOOKUP(A1243,MasterTutor!A:D,2,FALSE)</f>
        <v>Annelies de Groot</v>
      </c>
    </row>
    <row r="1244" spans="1:13" x14ac:dyDescent="0.2">
      <c r="A1244" s="9" t="s">
        <v>292</v>
      </c>
      <c r="B1244" s="9" t="s">
        <v>29</v>
      </c>
      <c r="C1244" s="12">
        <v>0.16669999999999999</v>
      </c>
      <c r="D1244" s="12">
        <v>0.84770000000000001</v>
      </c>
      <c r="E1244" s="12">
        <v>1</v>
      </c>
      <c r="F1244" s="12">
        <v>1</v>
      </c>
      <c r="G1244" s="12">
        <v>1</v>
      </c>
      <c r="H1244" s="9">
        <v>0</v>
      </c>
      <c r="I1244" s="10">
        <v>1</v>
      </c>
      <c r="J1244" s="12">
        <f>I1244</f>
        <v>1</v>
      </c>
      <c r="K1244" t="str">
        <f>VLOOKUP(A1244,MasterTutor!A:D,4,FALSE)</f>
        <v>Distinguished</v>
      </c>
      <c r="L1244" t="str">
        <f>VLOOKUP(A1244,MasterTutor!A:D,3,FALSE)</f>
        <v>Adjunct</v>
      </c>
      <c r="M1244" t="str">
        <f>VLOOKUP(A1244,MasterTutor!A:D,2,FALSE)</f>
        <v>Annelies de Groot</v>
      </c>
    </row>
    <row r="1245" spans="1:13" x14ac:dyDescent="0.2">
      <c r="A1245" s="9" t="s">
        <v>292</v>
      </c>
      <c r="B1245" s="9" t="s">
        <v>17</v>
      </c>
      <c r="C1245" s="12">
        <v>0.08</v>
      </c>
      <c r="D1245" s="12">
        <v>0.78</v>
      </c>
      <c r="E1245" s="12">
        <v>1</v>
      </c>
      <c r="F1245" s="12">
        <v>1</v>
      </c>
      <c r="G1245" s="12">
        <v>1</v>
      </c>
      <c r="H1245" s="9">
        <v>1</v>
      </c>
      <c r="J1245" s="9"/>
      <c r="K1245" t="str">
        <f>VLOOKUP(A1245,MasterTutor!A:D,4,FALSE)</f>
        <v>Distinguished</v>
      </c>
      <c r="L1245" t="str">
        <f>VLOOKUP(A1245,MasterTutor!A:D,3,FALSE)</f>
        <v>Adjunct</v>
      </c>
      <c r="M1245" t="str">
        <f>VLOOKUP(A1245,MasterTutor!A:D,2,FALSE)</f>
        <v>Annelies de Groot</v>
      </c>
    </row>
    <row r="1246" spans="1:13" x14ac:dyDescent="0.2">
      <c r="A1246" s="9" t="s">
        <v>292</v>
      </c>
      <c r="B1246" s="9" t="s">
        <v>18</v>
      </c>
      <c r="C1246" s="12">
        <v>0.17</v>
      </c>
      <c r="D1246" s="12">
        <v>0.56999999999999995</v>
      </c>
      <c r="E1246" s="12">
        <v>1</v>
      </c>
      <c r="F1246" s="12">
        <v>1</v>
      </c>
      <c r="G1246" s="12">
        <v>0.5</v>
      </c>
      <c r="H1246" s="9">
        <v>2</v>
      </c>
      <c r="J1246" s="9"/>
      <c r="K1246" t="str">
        <f>VLOOKUP(A1246,MasterTutor!A:D,4,FALSE)</f>
        <v>Distinguished</v>
      </c>
      <c r="L1246" t="str">
        <f>VLOOKUP(A1246,MasterTutor!A:D,3,FALSE)</f>
        <v>Adjunct</v>
      </c>
      <c r="M1246" t="str">
        <f>VLOOKUP(A1246,MasterTutor!A:D,2,FALSE)</f>
        <v>Annelies de Groot</v>
      </c>
    </row>
    <row r="1247" spans="1:13" x14ac:dyDescent="0.2">
      <c r="A1247" s="9" t="s">
        <v>292</v>
      </c>
      <c r="B1247" s="9" t="s">
        <v>20</v>
      </c>
      <c r="C1247" s="12">
        <v>0.23</v>
      </c>
      <c r="D1247" s="12">
        <v>0.9</v>
      </c>
      <c r="E1247" s="12">
        <v>1</v>
      </c>
      <c r="F1247" s="12">
        <v>1</v>
      </c>
      <c r="G1247" s="12">
        <v>0</v>
      </c>
      <c r="H1247" s="9" t="e">
        <v>#N/A</v>
      </c>
      <c r="J1247" s="9"/>
      <c r="K1247" t="str">
        <f>VLOOKUP(A1247,MasterTutor!A:D,4,FALSE)</f>
        <v>Distinguished</v>
      </c>
      <c r="L1247" t="str">
        <f>VLOOKUP(A1247,MasterTutor!A:D,3,FALSE)</f>
        <v>Adjunct</v>
      </c>
      <c r="M1247" t="str">
        <f>VLOOKUP(A1247,MasterTutor!A:D,2,FALSE)</f>
        <v>Annelies de Groot</v>
      </c>
    </row>
    <row r="1248" spans="1:13" x14ac:dyDescent="0.2">
      <c r="A1248" s="9" t="s">
        <v>292</v>
      </c>
      <c r="B1248" s="9" t="s">
        <v>21</v>
      </c>
      <c r="C1248" s="12">
        <v>0.15</v>
      </c>
      <c r="D1248" s="12">
        <v>0.71</v>
      </c>
      <c r="E1248" s="12">
        <v>1</v>
      </c>
      <c r="F1248" s="12">
        <v>1</v>
      </c>
      <c r="G1248" s="12">
        <v>1</v>
      </c>
      <c r="H1248" s="9">
        <v>1</v>
      </c>
      <c r="I1248" s="11"/>
      <c r="J1248" s="9"/>
      <c r="K1248" t="str">
        <f>VLOOKUP(A1248,MasterTutor!A:D,4,FALSE)</f>
        <v>Distinguished</v>
      </c>
      <c r="L1248" t="str">
        <f>VLOOKUP(A1248,MasterTutor!A:D,3,FALSE)</f>
        <v>Adjunct</v>
      </c>
      <c r="M1248" t="str">
        <f>VLOOKUP(A1248,MasterTutor!A:D,2,FALSE)</f>
        <v>Annelies de Groot</v>
      </c>
    </row>
    <row r="1249" spans="1:13" x14ac:dyDescent="0.2">
      <c r="A1249" s="9" t="s">
        <v>292</v>
      </c>
      <c r="B1249" s="9" t="s">
        <v>22</v>
      </c>
      <c r="C1249" s="12">
        <v>0.06</v>
      </c>
      <c r="D1249" s="12">
        <v>0.82</v>
      </c>
      <c r="E1249" s="12">
        <v>1</v>
      </c>
      <c r="F1249" s="12">
        <v>1</v>
      </c>
      <c r="G1249" s="12">
        <v>0</v>
      </c>
      <c r="H1249" s="9">
        <v>0</v>
      </c>
      <c r="I1249" s="10" t="s">
        <v>23</v>
      </c>
      <c r="J1249" s="12">
        <v>1</v>
      </c>
      <c r="K1249" t="str">
        <f>VLOOKUP(A1249,MasterTutor!A:D,4,FALSE)</f>
        <v>Distinguished</v>
      </c>
      <c r="L1249" t="str">
        <f>VLOOKUP(A1249,MasterTutor!A:D,3,FALSE)</f>
        <v>Adjunct</v>
      </c>
      <c r="M1249" t="str">
        <f>VLOOKUP(A1249,MasterTutor!A:D,2,FALSE)</f>
        <v>Annelies de Groot</v>
      </c>
    </row>
    <row r="1250" spans="1:13" x14ac:dyDescent="0.2">
      <c r="A1250" s="9" t="s">
        <v>293</v>
      </c>
      <c r="B1250" s="9" t="s">
        <v>257</v>
      </c>
      <c r="C1250" s="12">
        <v>0</v>
      </c>
      <c r="D1250" s="12">
        <v>0</v>
      </c>
      <c r="E1250" s="12">
        <v>0</v>
      </c>
      <c r="F1250" s="12">
        <v>0</v>
      </c>
      <c r="G1250" s="12">
        <v>0</v>
      </c>
      <c r="H1250" s="9">
        <v>0</v>
      </c>
      <c r="I1250" s="10"/>
      <c r="J1250" s="12"/>
      <c r="K1250" t="e">
        <f>VLOOKUP(A1250,MasterTutor!A:D,4,FALSE)</f>
        <v>#N/A</v>
      </c>
      <c r="L1250" t="e">
        <f>VLOOKUP(A1250,MasterTutor!A:D,3,FALSE)</f>
        <v>#N/A</v>
      </c>
      <c r="M1250" t="e">
        <f>VLOOKUP(A1250,MasterTutor!A:D,2,FALSE)</f>
        <v>#N/A</v>
      </c>
    </row>
    <row r="1251" spans="1:13" x14ac:dyDescent="0.2">
      <c r="A1251" s="9" t="s">
        <v>294</v>
      </c>
      <c r="B1251" s="9" t="s">
        <v>14</v>
      </c>
      <c r="C1251" s="12">
        <v>1.0319</v>
      </c>
      <c r="D1251" s="12">
        <v>1.0772999999999999</v>
      </c>
      <c r="E1251" s="12">
        <v>0.96402877697841705</v>
      </c>
      <c r="F1251" s="12">
        <v>0.77419354838709598</v>
      </c>
      <c r="G1251" s="12">
        <v>0.24137931034482701</v>
      </c>
      <c r="H1251" s="9">
        <v>12</v>
      </c>
      <c r="I1251" s="10" t="s">
        <v>263</v>
      </c>
      <c r="J1251" s="12">
        <v>0.5</v>
      </c>
      <c r="K1251" t="str">
        <f>VLOOKUP(A1251,MasterTutor!A:D,4,FALSE)</f>
        <v>Advanced</v>
      </c>
      <c r="L1251" t="str">
        <f>VLOOKUP(A1251,MasterTutor!A:D,3,FALSE)</f>
        <v>Professional</v>
      </c>
      <c r="M1251" t="str">
        <f>VLOOKUP(A1251,MasterTutor!A:D,2,FALSE)</f>
        <v>Ian Plamondon</v>
      </c>
    </row>
    <row r="1252" spans="1:13" x14ac:dyDescent="0.2">
      <c r="A1252" s="9" t="s">
        <v>294</v>
      </c>
      <c r="B1252" s="9" t="s">
        <v>16</v>
      </c>
      <c r="C1252" s="12">
        <v>0.96</v>
      </c>
      <c r="D1252" s="12">
        <v>1.0900000000000001</v>
      </c>
      <c r="E1252" s="12">
        <v>0.99</v>
      </c>
      <c r="F1252" s="12">
        <v>0.99</v>
      </c>
      <c r="G1252" s="12">
        <v>0.15</v>
      </c>
      <c r="H1252" s="9">
        <v>15</v>
      </c>
      <c r="I1252" s="13">
        <v>45661</v>
      </c>
      <c r="J1252" s="14">
        <v>0.25</v>
      </c>
      <c r="K1252" t="str">
        <f>VLOOKUP(A1252,MasterTutor!A:D,4,FALSE)</f>
        <v>Advanced</v>
      </c>
      <c r="L1252" t="str">
        <f>VLOOKUP(A1252,MasterTutor!A:D,3,FALSE)</f>
        <v>Professional</v>
      </c>
      <c r="M1252" t="str">
        <f>VLOOKUP(A1252,MasterTutor!A:D,2,FALSE)</f>
        <v>Ian Plamondon</v>
      </c>
    </row>
    <row r="1253" spans="1:13" x14ac:dyDescent="0.2">
      <c r="A1253" s="9" t="s">
        <v>294</v>
      </c>
      <c r="B1253" s="9" t="s">
        <v>257</v>
      </c>
      <c r="C1253" s="12">
        <v>0.87</v>
      </c>
      <c r="D1253" s="12">
        <v>0.87</v>
      </c>
      <c r="E1253" s="12">
        <v>0.96</v>
      </c>
      <c r="F1253" s="12">
        <v>1</v>
      </c>
      <c r="G1253" s="12">
        <v>0.13</v>
      </c>
      <c r="H1253" s="9">
        <v>17</v>
      </c>
      <c r="I1253" s="10">
        <v>0.2857142857142857</v>
      </c>
      <c r="J1253" s="12">
        <f>2/7</f>
        <v>0.2857142857142857</v>
      </c>
      <c r="K1253" t="str">
        <f>VLOOKUP(A1253,MasterTutor!A:D,4,FALSE)</f>
        <v>Advanced</v>
      </c>
      <c r="L1253" t="str">
        <f>VLOOKUP(A1253,MasterTutor!A:D,3,FALSE)</f>
        <v>Professional</v>
      </c>
      <c r="M1253" t="str">
        <f>VLOOKUP(A1253,MasterTutor!A:D,2,FALSE)</f>
        <v>Ian Plamondon</v>
      </c>
    </row>
    <row r="1254" spans="1:13" x14ac:dyDescent="0.2">
      <c r="A1254" s="9" t="s">
        <v>294</v>
      </c>
      <c r="B1254" s="9" t="s">
        <v>29</v>
      </c>
      <c r="C1254" s="12">
        <v>0.94579999999999997</v>
      </c>
      <c r="D1254" s="12">
        <v>0.98519999999999996</v>
      </c>
      <c r="E1254" s="12">
        <v>0.984848485</v>
      </c>
      <c r="F1254" s="12">
        <v>0.97619047599999997</v>
      </c>
      <c r="G1254" s="12">
        <v>0.5</v>
      </c>
      <c r="H1254" s="9">
        <v>20</v>
      </c>
      <c r="I1254" s="10">
        <v>0.66666666666666663</v>
      </c>
      <c r="J1254" s="12">
        <f>I1254</f>
        <v>0.66666666666666663</v>
      </c>
      <c r="K1254" t="str">
        <f>VLOOKUP(A1254,MasterTutor!A:D,4,FALSE)</f>
        <v>Advanced</v>
      </c>
      <c r="L1254" t="str">
        <f>VLOOKUP(A1254,MasterTutor!A:D,3,FALSE)</f>
        <v>Professional</v>
      </c>
      <c r="M1254" t="str">
        <f>VLOOKUP(A1254,MasterTutor!A:D,2,FALSE)</f>
        <v>Ian Plamondon</v>
      </c>
    </row>
    <row r="1255" spans="1:13" x14ac:dyDescent="0.2">
      <c r="A1255" s="9" t="s">
        <v>294</v>
      </c>
      <c r="B1255" s="9" t="s">
        <v>17</v>
      </c>
      <c r="C1255" s="12">
        <v>0.53</v>
      </c>
      <c r="D1255" s="12">
        <v>1.1599999999999999</v>
      </c>
      <c r="E1255" s="12">
        <v>0.97</v>
      </c>
      <c r="F1255" s="12">
        <v>1</v>
      </c>
      <c r="G1255" s="12">
        <v>0.64</v>
      </c>
      <c r="H1255" s="9">
        <v>3</v>
      </c>
      <c r="I1255" s="10" t="s">
        <v>19</v>
      </c>
      <c r="J1255" s="12">
        <v>0.67</v>
      </c>
      <c r="K1255" t="str">
        <f>VLOOKUP(A1255,MasterTutor!A:D,4,FALSE)</f>
        <v>Advanced</v>
      </c>
      <c r="L1255" t="str">
        <f>VLOOKUP(A1255,MasterTutor!A:D,3,FALSE)</f>
        <v>Professional</v>
      </c>
      <c r="M1255" t="str">
        <f>VLOOKUP(A1255,MasterTutor!A:D,2,FALSE)</f>
        <v>Ian Plamondon</v>
      </c>
    </row>
    <row r="1256" spans="1:13" x14ac:dyDescent="0.2">
      <c r="A1256" s="9" t="s">
        <v>294</v>
      </c>
      <c r="B1256" s="9" t="s">
        <v>18</v>
      </c>
      <c r="C1256" s="12">
        <v>0.55000000000000004</v>
      </c>
      <c r="D1256" s="12">
        <v>1.07</v>
      </c>
      <c r="E1256" s="12">
        <v>0.97</v>
      </c>
      <c r="F1256" s="12">
        <v>0.79</v>
      </c>
      <c r="G1256" s="12">
        <v>0.68</v>
      </c>
      <c r="H1256" s="9">
        <v>2</v>
      </c>
      <c r="I1256" s="10">
        <v>1</v>
      </c>
      <c r="J1256" s="12">
        <f>I1256</f>
        <v>1</v>
      </c>
      <c r="K1256" t="str">
        <f>VLOOKUP(A1256,MasterTutor!A:D,4,FALSE)</f>
        <v>Advanced</v>
      </c>
      <c r="L1256" t="str">
        <f>VLOOKUP(A1256,MasterTutor!A:D,3,FALSE)</f>
        <v>Professional</v>
      </c>
      <c r="M1256" t="str">
        <f>VLOOKUP(A1256,MasterTutor!A:D,2,FALSE)</f>
        <v>Ian Plamondon</v>
      </c>
    </row>
    <row r="1257" spans="1:13" x14ac:dyDescent="0.2">
      <c r="A1257" s="9" t="s">
        <v>294</v>
      </c>
      <c r="B1257" s="9" t="s">
        <v>20</v>
      </c>
      <c r="C1257" s="12">
        <v>0.92</v>
      </c>
      <c r="D1257" s="12">
        <v>1.06</v>
      </c>
      <c r="E1257" s="12">
        <v>0.99</v>
      </c>
      <c r="F1257" s="12">
        <v>1</v>
      </c>
      <c r="G1257" s="12">
        <v>0.57999999999999996</v>
      </c>
      <c r="H1257" s="9">
        <v>6</v>
      </c>
      <c r="I1257" s="10" t="s">
        <v>295</v>
      </c>
      <c r="J1257" s="12">
        <v>0.22</v>
      </c>
      <c r="K1257" t="str">
        <f>VLOOKUP(A1257,MasterTutor!A:D,4,FALSE)</f>
        <v>Advanced</v>
      </c>
      <c r="L1257" t="str">
        <f>VLOOKUP(A1257,MasterTutor!A:D,3,FALSE)</f>
        <v>Professional</v>
      </c>
      <c r="M1257" t="str">
        <f>VLOOKUP(A1257,MasterTutor!A:D,2,FALSE)</f>
        <v>Ian Plamondon</v>
      </c>
    </row>
    <row r="1258" spans="1:13" x14ac:dyDescent="0.2">
      <c r="A1258" s="9" t="s">
        <v>294</v>
      </c>
      <c r="B1258" s="9" t="s">
        <v>21</v>
      </c>
      <c r="C1258" s="12">
        <v>0.9</v>
      </c>
      <c r="D1258" s="12">
        <v>1.04</v>
      </c>
      <c r="E1258" s="12">
        <v>0.99</v>
      </c>
      <c r="F1258" s="12">
        <v>1</v>
      </c>
      <c r="G1258" s="12">
        <v>0</v>
      </c>
      <c r="H1258" s="9">
        <v>10</v>
      </c>
      <c r="I1258" s="10" t="s">
        <v>52</v>
      </c>
      <c r="J1258" s="12">
        <v>0.63</v>
      </c>
      <c r="K1258" t="str">
        <f>VLOOKUP(A1258,MasterTutor!A:D,4,FALSE)</f>
        <v>Advanced</v>
      </c>
      <c r="L1258" t="str">
        <f>VLOOKUP(A1258,MasterTutor!A:D,3,FALSE)</f>
        <v>Professional</v>
      </c>
      <c r="M1258" t="str">
        <f>VLOOKUP(A1258,MasterTutor!A:D,2,FALSE)</f>
        <v>Ian Plamondon</v>
      </c>
    </row>
    <row r="1259" spans="1:13" x14ac:dyDescent="0.2">
      <c r="A1259" s="9" t="s">
        <v>294</v>
      </c>
      <c r="B1259" s="9" t="s">
        <v>22</v>
      </c>
      <c r="C1259" s="12">
        <v>0.89</v>
      </c>
      <c r="D1259" s="12">
        <v>1.05</v>
      </c>
      <c r="E1259" s="12">
        <v>0.98</v>
      </c>
      <c r="F1259" s="12">
        <v>0.96</v>
      </c>
      <c r="G1259" s="12">
        <v>0.28000000000000003</v>
      </c>
      <c r="H1259" s="9">
        <v>6</v>
      </c>
      <c r="I1259" s="10" t="s">
        <v>27</v>
      </c>
      <c r="J1259" s="12">
        <v>0.33</v>
      </c>
      <c r="K1259" t="str">
        <f>VLOOKUP(A1259,MasterTutor!A:D,4,FALSE)</f>
        <v>Advanced</v>
      </c>
      <c r="L1259" t="str">
        <f>VLOOKUP(A1259,MasterTutor!A:D,3,FALSE)</f>
        <v>Professional</v>
      </c>
      <c r="M1259" t="str">
        <f>VLOOKUP(A1259,MasterTutor!A:D,2,FALSE)</f>
        <v>Ian Plamondon</v>
      </c>
    </row>
    <row r="1260" spans="1:13" x14ac:dyDescent="0.2">
      <c r="A1260" s="9" t="s">
        <v>296</v>
      </c>
      <c r="B1260" s="9" t="s">
        <v>17</v>
      </c>
      <c r="C1260" s="12">
        <v>0.02</v>
      </c>
      <c r="D1260" s="12">
        <v>0.63</v>
      </c>
      <c r="E1260" s="12">
        <v>1</v>
      </c>
      <c r="F1260" s="12">
        <v>0.5</v>
      </c>
      <c r="G1260" s="12">
        <v>1</v>
      </c>
      <c r="H1260" s="9" t="e">
        <v>#N/A</v>
      </c>
      <c r="I1260" s="10">
        <v>0</v>
      </c>
      <c r="J1260" s="12">
        <f>I1260</f>
        <v>0</v>
      </c>
      <c r="K1260" t="e">
        <f>VLOOKUP(A1260,MasterTutor!A:D,4,FALSE)</f>
        <v>#N/A</v>
      </c>
      <c r="L1260" t="e">
        <f>VLOOKUP(A1260,MasterTutor!A:D,3,FALSE)</f>
        <v>#N/A</v>
      </c>
      <c r="M1260" t="e">
        <f>VLOOKUP(A1260,MasterTutor!A:D,2,FALSE)</f>
        <v>#N/A</v>
      </c>
    </row>
    <row r="1261" spans="1:13" x14ac:dyDescent="0.2">
      <c r="A1261" s="9" t="s">
        <v>296</v>
      </c>
      <c r="B1261" s="9" t="s">
        <v>18</v>
      </c>
      <c r="C1261" s="12">
        <v>0.35</v>
      </c>
      <c r="D1261" s="12">
        <v>0.72</v>
      </c>
      <c r="E1261" s="12">
        <v>1</v>
      </c>
      <c r="F1261" s="12">
        <v>0.25</v>
      </c>
      <c r="G1261" s="12">
        <v>0.75</v>
      </c>
      <c r="H1261" s="9">
        <v>1</v>
      </c>
      <c r="I1261" s="10">
        <v>0</v>
      </c>
      <c r="J1261" s="12">
        <f>I1261</f>
        <v>0</v>
      </c>
      <c r="K1261" t="e">
        <f>VLOOKUP(A1261,MasterTutor!A:D,4,FALSE)</f>
        <v>#N/A</v>
      </c>
      <c r="L1261" t="e">
        <f>VLOOKUP(A1261,MasterTutor!A:D,3,FALSE)</f>
        <v>#N/A</v>
      </c>
      <c r="M1261" t="e">
        <f>VLOOKUP(A1261,MasterTutor!A:D,2,FALSE)</f>
        <v>#N/A</v>
      </c>
    </row>
    <row r="1262" spans="1:13" x14ac:dyDescent="0.2">
      <c r="A1262" s="9" t="s">
        <v>297</v>
      </c>
      <c r="B1262" s="9" t="s">
        <v>14</v>
      </c>
      <c r="C1262" s="12">
        <v>0.5625</v>
      </c>
      <c r="D1262" s="12">
        <v>1.1601999999999999</v>
      </c>
      <c r="E1262" s="12">
        <v>1</v>
      </c>
      <c r="F1262" s="12">
        <v>1</v>
      </c>
      <c r="G1262" s="12">
        <v>0.66666666666666596</v>
      </c>
      <c r="H1262" s="9">
        <v>0</v>
      </c>
      <c r="I1262" s="10"/>
      <c r="J1262" s="12"/>
      <c r="K1262" t="str">
        <f>VLOOKUP(A1262,MasterTutor!A:D,4,FALSE)</f>
        <v>Distinguished</v>
      </c>
      <c r="L1262" t="str">
        <f>VLOOKUP(A1262,MasterTutor!A:D,3,FALSE)</f>
        <v>Adjunct</v>
      </c>
      <c r="M1262" t="str">
        <f>VLOOKUP(A1262,MasterTutor!A:D,2,FALSE)</f>
        <v>Annelies de Groot</v>
      </c>
    </row>
    <row r="1263" spans="1:13" x14ac:dyDescent="0.2">
      <c r="A1263" s="9" t="s">
        <v>297</v>
      </c>
      <c r="B1263" s="9" t="s">
        <v>14</v>
      </c>
      <c r="C1263" s="12">
        <v>0.5625</v>
      </c>
      <c r="D1263" s="12">
        <v>1.1601999999999999</v>
      </c>
      <c r="E1263" s="12">
        <v>1</v>
      </c>
      <c r="F1263" s="12">
        <v>1</v>
      </c>
      <c r="G1263" s="12">
        <v>0.66666666666666596</v>
      </c>
      <c r="H1263" s="9">
        <v>0</v>
      </c>
      <c r="J1263" s="9"/>
      <c r="K1263" t="str">
        <f>VLOOKUP(A1263,MasterTutor!A:D,4,FALSE)</f>
        <v>Distinguished</v>
      </c>
      <c r="L1263" t="str">
        <f>VLOOKUP(A1263,MasterTutor!A:D,3,FALSE)</f>
        <v>Adjunct</v>
      </c>
      <c r="M1263" t="str">
        <f>VLOOKUP(A1263,MasterTutor!A:D,2,FALSE)</f>
        <v>Annelies de Groot</v>
      </c>
    </row>
    <row r="1264" spans="1:13" x14ac:dyDescent="0.2">
      <c r="A1264" s="9" t="s">
        <v>297</v>
      </c>
      <c r="B1264" s="9" t="s">
        <v>16</v>
      </c>
      <c r="C1264" s="12">
        <v>0.48</v>
      </c>
      <c r="D1264" s="12">
        <v>1.1399999999999999</v>
      </c>
      <c r="E1264" s="12">
        <v>0.95</v>
      </c>
      <c r="F1264" s="12">
        <v>1</v>
      </c>
      <c r="G1264" s="12">
        <v>1</v>
      </c>
      <c r="H1264" s="9">
        <v>0</v>
      </c>
      <c r="I1264" s="13">
        <v>45659</v>
      </c>
      <c r="J1264" s="12">
        <v>0.5</v>
      </c>
      <c r="K1264" t="str">
        <f>VLOOKUP(A1264,MasterTutor!A:D,4,FALSE)</f>
        <v>Distinguished</v>
      </c>
      <c r="L1264" t="str">
        <f>VLOOKUP(A1264,MasterTutor!A:D,3,FALSE)</f>
        <v>Adjunct</v>
      </c>
      <c r="M1264" t="str">
        <f>VLOOKUP(A1264,MasterTutor!A:D,2,FALSE)</f>
        <v>Annelies de Groot</v>
      </c>
    </row>
    <row r="1265" spans="1:13" x14ac:dyDescent="0.2">
      <c r="A1265" s="9" t="s">
        <v>297</v>
      </c>
      <c r="B1265" s="9" t="s">
        <v>257</v>
      </c>
      <c r="C1265" s="12">
        <v>0.32</v>
      </c>
      <c r="D1265" s="12">
        <v>1.1499999999999999</v>
      </c>
      <c r="E1265" s="12">
        <v>1</v>
      </c>
      <c r="F1265" s="12">
        <v>1</v>
      </c>
      <c r="G1265" s="12">
        <v>1</v>
      </c>
      <c r="H1265" s="9">
        <v>0</v>
      </c>
      <c r="I1265" s="10"/>
      <c r="J1265" s="12"/>
      <c r="K1265" t="str">
        <f>VLOOKUP(A1265,MasterTutor!A:D,4,FALSE)</f>
        <v>Distinguished</v>
      </c>
      <c r="L1265" t="str">
        <f>VLOOKUP(A1265,MasterTutor!A:D,3,FALSE)</f>
        <v>Adjunct</v>
      </c>
      <c r="M1265" t="str">
        <f>VLOOKUP(A1265,MasterTutor!A:D,2,FALSE)</f>
        <v>Annelies de Groot</v>
      </c>
    </row>
    <row r="1266" spans="1:13" x14ac:dyDescent="0.2">
      <c r="A1266" s="9" t="s">
        <v>297</v>
      </c>
      <c r="B1266" s="9" t="s">
        <v>29</v>
      </c>
      <c r="C1266" s="12">
        <v>0.53129999999999999</v>
      </c>
      <c r="D1266" s="12">
        <v>1.3633</v>
      </c>
      <c r="E1266" s="12">
        <v>1</v>
      </c>
      <c r="F1266" s="12">
        <v>1</v>
      </c>
      <c r="G1266" s="12">
        <v>1</v>
      </c>
      <c r="H1266" s="9">
        <v>0</v>
      </c>
      <c r="I1266" s="10" t="s">
        <v>45</v>
      </c>
      <c r="J1266" s="12">
        <v>0</v>
      </c>
      <c r="K1266" t="str">
        <f>VLOOKUP(A1266,MasterTutor!A:D,4,FALSE)</f>
        <v>Distinguished</v>
      </c>
      <c r="L1266" t="str">
        <f>VLOOKUP(A1266,MasterTutor!A:D,3,FALSE)</f>
        <v>Adjunct</v>
      </c>
      <c r="M1266" t="str">
        <f>VLOOKUP(A1266,MasterTutor!A:D,2,FALSE)</f>
        <v>Annelies de Groot</v>
      </c>
    </row>
    <row r="1267" spans="1:13" x14ac:dyDescent="0.2">
      <c r="A1267" s="9" t="s">
        <v>297</v>
      </c>
      <c r="B1267" s="9" t="s">
        <v>17</v>
      </c>
      <c r="C1267" s="12">
        <v>0.5</v>
      </c>
      <c r="D1267" s="12">
        <v>1.47</v>
      </c>
      <c r="E1267" s="12">
        <v>1</v>
      </c>
      <c r="F1267" s="12">
        <v>1</v>
      </c>
      <c r="G1267" s="12">
        <v>0.67</v>
      </c>
      <c r="H1267" s="9">
        <v>4</v>
      </c>
      <c r="J1267" s="9"/>
      <c r="K1267" t="str">
        <f>VLOOKUP(A1267,MasterTutor!A:D,4,FALSE)</f>
        <v>Distinguished</v>
      </c>
      <c r="L1267" t="str">
        <f>VLOOKUP(A1267,MasterTutor!A:D,3,FALSE)</f>
        <v>Adjunct</v>
      </c>
      <c r="M1267" t="str">
        <f>VLOOKUP(A1267,MasterTutor!A:D,2,FALSE)</f>
        <v>Annelies de Groot</v>
      </c>
    </row>
    <row r="1268" spans="1:13" x14ac:dyDescent="0.2">
      <c r="A1268" s="9" t="s">
        <v>297</v>
      </c>
      <c r="B1268" s="9" t="s">
        <v>18</v>
      </c>
      <c r="C1268" s="12">
        <v>0.23</v>
      </c>
      <c r="D1268" s="12">
        <v>1.47</v>
      </c>
      <c r="E1268" s="12">
        <v>1</v>
      </c>
      <c r="F1268" s="12">
        <v>1</v>
      </c>
      <c r="G1268" s="12">
        <v>0.6</v>
      </c>
      <c r="H1268" s="9">
        <v>1</v>
      </c>
      <c r="J1268" s="9"/>
      <c r="K1268" t="str">
        <f>VLOOKUP(A1268,MasterTutor!A:D,4,FALSE)</f>
        <v>Distinguished</v>
      </c>
      <c r="L1268" t="str">
        <f>VLOOKUP(A1268,MasterTutor!A:D,3,FALSE)</f>
        <v>Adjunct</v>
      </c>
      <c r="M1268" t="str">
        <f>VLOOKUP(A1268,MasterTutor!A:D,2,FALSE)</f>
        <v>Annelies de Groot</v>
      </c>
    </row>
    <row r="1269" spans="1:13" x14ac:dyDescent="0.2">
      <c r="A1269" s="9" t="s">
        <v>297</v>
      </c>
      <c r="B1269" s="9" t="s">
        <v>20</v>
      </c>
      <c r="C1269" s="12">
        <v>0.35</v>
      </c>
      <c r="D1269" s="12">
        <v>1.25</v>
      </c>
      <c r="E1269" s="12">
        <v>0.94</v>
      </c>
      <c r="F1269" s="12">
        <v>1</v>
      </c>
      <c r="G1269" s="12">
        <v>0.5</v>
      </c>
      <c r="H1269" s="9" t="e">
        <v>#N/A</v>
      </c>
      <c r="J1269" s="9"/>
      <c r="K1269" t="str">
        <f>VLOOKUP(A1269,MasterTutor!A:D,4,FALSE)</f>
        <v>Distinguished</v>
      </c>
      <c r="L1269" t="str">
        <f>VLOOKUP(A1269,MasterTutor!A:D,3,FALSE)</f>
        <v>Adjunct</v>
      </c>
      <c r="M1269" t="str">
        <f>VLOOKUP(A1269,MasterTutor!A:D,2,FALSE)</f>
        <v>Annelies de Groot</v>
      </c>
    </row>
    <row r="1270" spans="1:13" x14ac:dyDescent="0.2">
      <c r="A1270" s="9" t="s">
        <v>297</v>
      </c>
      <c r="B1270" s="9" t="s">
        <v>21</v>
      </c>
      <c r="C1270" s="12">
        <v>0.56000000000000005</v>
      </c>
      <c r="D1270" s="12">
        <v>1.22</v>
      </c>
      <c r="E1270" s="12">
        <v>0.96</v>
      </c>
      <c r="F1270" s="12">
        <v>1</v>
      </c>
      <c r="G1270" s="12">
        <v>0</v>
      </c>
      <c r="H1270" s="9">
        <v>0</v>
      </c>
      <c r="I1270" s="11"/>
      <c r="J1270" s="9"/>
      <c r="K1270" t="str">
        <f>VLOOKUP(A1270,MasterTutor!A:D,4,FALSE)</f>
        <v>Distinguished</v>
      </c>
      <c r="L1270" t="str">
        <f>VLOOKUP(A1270,MasterTutor!A:D,3,FALSE)</f>
        <v>Adjunct</v>
      </c>
      <c r="M1270" t="str">
        <f>VLOOKUP(A1270,MasterTutor!A:D,2,FALSE)</f>
        <v>Annelies de Groot</v>
      </c>
    </row>
    <row r="1271" spans="1:13" x14ac:dyDescent="0.2">
      <c r="A1271" s="9" t="s">
        <v>297</v>
      </c>
      <c r="B1271" s="9" t="s">
        <v>22</v>
      </c>
      <c r="C1271" s="12">
        <v>0.77</v>
      </c>
      <c r="D1271" s="12">
        <v>1.28</v>
      </c>
      <c r="E1271" s="12">
        <v>1</v>
      </c>
      <c r="F1271" s="12">
        <v>0.85</v>
      </c>
      <c r="G1271" s="12">
        <v>0.75</v>
      </c>
      <c r="H1271" s="9">
        <v>1</v>
      </c>
      <c r="I1271" s="10" t="s">
        <v>36</v>
      </c>
      <c r="J1271" s="12">
        <v>0</v>
      </c>
      <c r="K1271" t="str">
        <f>VLOOKUP(A1271,MasterTutor!A:D,4,FALSE)</f>
        <v>Distinguished</v>
      </c>
      <c r="L1271" t="str">
        <f>VLOOKUP(A1271,MasterTutor!A:D,3,FALSE)</f>
        <v>Adjunct</v>
      </c>
      <c r="M1271" t="str">
        <f>VLOOKUP(A1271,MasterTutor!A:D,2,FALSE)</f>
        <v>Annelies de Groot</v>
      </c>
    </row>
    <row r="1272" spans="1:13" x14ac:dyDescent="0.2">
      <c r="A1272" s="9" t="s">
        <v>298</v>
      </c>
      <c r="B1272" s="9" t="s">
        <v>14</v>
      </c>
      <c r="C1272" s="12">
        <v>0.68330000000000002</v>
      </c>
      <c r="D1272" s="12">
        <v>1.0575999999999901</v>
      </c>
      <c r="E1272" s="12">
        <v>1</v>
      </c>
      <c r="F1272" s="12">
        <v>0.98214285714285698</v>
      </c>
      <c r="G1272" s="12">
        <v>0.85714285714285698</v>
      </c>
      <c r="H1272" s="9">
        <v>0</v>
      </c>
      <c r="I1272" s="10" t="s">
        <v>23</v>
      </c>
      <c r="J1272" s="12">
        <v>1</v>
      </c>
      <c r="K1272" t="str">
        <f>VLOOKUP(A1272,MasterTutor!A:D,4,FALSE)</f>
        <v>Distinguished</v>
      </c>
      <c r="L1272" t="str">
        <f>VLOOKUP(A1272,MasterTutor!A:D,3,FALSE)</f>
        <v>Professional</v>
      </c>
      <c r="M1272" t="str">
        <f>VLOOKUP(A1272,MasterTutor!A:D,2,FALSE)</f>
        <v>Annelies de Groot</v>
      </c>
    </row>
    <row r="1273" spans="1:13" x14ac:dyDescent="0.2">
      <c r="A1273" s="9" t="s">
        <v>298</v>
      </c>
      <c r="B1273" s="9" t="s">
        <v>16</v>
      </c>
      <c r="C1273" s="12">
        <v>0.63</v>
      </c>
      <c r="D1273" s="12">
        <v>1.04</v>
      </c>
      <c r="E1273" s="12">
        <v>1</v>
      </c>
      <c r="F1273" s="12">
        <v>1</v>
      </c>
      <c r="G1273" s="12">
        <v>0.93</v>
      </c>
      <c r="H1273" s="9">
        <v>1</v>
      </c>
      <c r="I1273" s="13">
        <v>45658</v>
      </c>
      <c r="J1273" s="12">
        <v>1</v>
      </c>
      <c r="K1273" t="str">
        <f>VLOOKUP(A1273,MasterTutor!A:D,4,FALSE)</f>
        <v>Distinguished</v>
      </c>
      <c r="L1273" t="str">
        <f>VLOOKUP(A1273,MasterTutor!A:D,3,FALSE)</f>
        <v>Professional</v>
      </c>
      <c r="M1273" t="str">
        <f>VLOOKUP(A1273,MasterTutor!A:D,2,FALSE)</f>
        <v>Annelies de Groot</v>
      </c>
    </row>
    <row r="1274" spans="1:13" x14ac:dyDescent="0.2">
      <c r="A1274" s="9" t="s">
        <v>298</v>
      </c>
      <c r="B1274" s="9" t="s">
        <v>257</v>
      </c>
      <c r="C1274" s="12">
        <v>0.48</v>
      </c>
      <c r="D1274" s="12">
        <v>0.9</v>
      </c>
      <c r="E1274" s="12">
        <v>1</v>
      </c>
      <c r="F1274" s="12">
        <v>0.86</v>
      </c>
      <c r="G1274" s="12">
        <v>1</v>
      </c>
      <c r="H1274" s="9">
        <v>8</v>
      </c>
      <c r="I1274" s="10">
        <v>1</v>
      </c>
      <c r="J1274" s="12">
        <v>1</v>
      </c>
      <c r="K1274" t="str">
        <f>VLOOKUP(A1274,MasterTutor!A:D,4,FALSE)</f>
        <v>Distinguished</v>
      </c>
      <c r="L1274" t="str">
        <f>VLOOKUP(A1274,MasterTutor!A:D,3,FALSE)</f>
        <v>Professional</v>
      </c>
      <c r="M1274" t="str">
        <f>VLOOKUP(A1274,MasterTutor!A:D,2,FALSE)</f>
        <v>Annelies de Groot</v>
      </c>
    </row>
    <row r="1275" spans="1:13" x14ac:dyDescent="0.2">
      <c r="A1275" s="9" t="s">
        <v>298</v>
      </c>
      <c r="B1275" s="9" t="s">
        <v>29</v>
      </c>
      <c r="C1275" s="12">
        <v>0.4708</v>
      </c>
      <c r="D1275" s="12">
        <v>0.97860000000000003</v>
      </c>
      <c r="E1275" s="12">
        <v>1</v>
      </c>
      <c r="F1275" s="12">
        <v>0.72093023300000003</v>
      </c>
      <c r="G1275" s="12">
        <v>0.9375</v>
      </c>
      <c r="H1275" s="9">
        <v>4</v>
      </c>
      <c r="I1275" s="10" t="s">
        <v>32</v>
      </c>
      <c r="J1275" s="12">
        <v>0</v>
      </c>
      <c r="K1275" t="str">
        <f>VLOOKUP(A1275,MasterTutor!A:D,4,FALSE)</f>
        <v>Distinguished</v>
      </c>
      <c r="L1275" t="str">
        <f>VLOOKUP(A1275,MasterTutor!A:D,3,FALSE)</f>
        <v>Professional</v>
      </c>
      <c r="M1275" t="str">
        <f>VLOOKUP(A1275,MasterTutor!A:D,2,FALSE)</f>
        <v>Annelies de Groot</v>
      </c>
    </row>
    <row r="1276" spans="1:13" x14ac:dyDescent="0.2">
      <c r="A1276" s="9" t="s">
        <v>298</v>
      </c>
      <c r="B1276" s="9" t="s">
        <v>17</v>
      </c>
      <c r="C1276" s="12">
        <v>0.81</v>
      </c>
      <c r="D1276" s="12">
        <v>1.04</v>
      </c>
      <c r="E1276" s="12">
        <v>1</v>
      </c>
      <c r="F1276" s="12">
        <v>0.95</v>
      </c>
      <c r="G1276" s="12">
        <v>0.86</v>
      </c>
      <c r="H1276" s="9">
        <v>4</v>
      </c>
      <c r="I1276" s="10" t="s">
        <v>35</v>
      </c>
      <c r="J1276" s="12">
        <v>0.75</v>
      </c>
      <c r="K1276" t="str">
        <f>VLOOKUP(A1276,MasterTutor!A:D,4,FALSE)</f>
        <v>Distinguished</v>
      </c>
      <c r="L1276" t="str">
        <f>VLOOKUP(A1276,MasterTutor!A:D,3,FALSE)</f>
        <v>Professional</v>
      </c>
      <c r="M1276" t="str">
        <f>VLOOKUP(A1276,MasterTutor!A:D,2,FALSE)</f>
        <v>Annelies de Groot</v>
      </c>
    </row>
    <row r="1277" spans="1:13" x14ac:dyDescent="0.2">
      <c r="A1277" s="9" t="s">
        <v>298</v>
      </c>
      <c r="B1277" s="9" t="s">
        <v>18</v>
      </c>
      <c r="C1277" s="12">
        <v>0.32</v>
      </c>
      <c r="D1277" s="12">
        <v>0.84</v>
      </c>
      <c r="E1277" s="12">
        <v>1</v>
      </c>
      <c r="F1277" s="12">
        <v>0.69</v>
      </c>
      <c r="G1277" s="12">
        <v>0.64</v>
      </c>
      <c r="H1277" s="9">
        <v>4</v>
      </c>
      <c r="I1277" s="10">
        <v>1</v>
      </c>
      <c r="J1277" s="12">
        <f>I1277</f>
        <v>1</v>
      </c>
      <c r="K1277" t="str">
        <f>VLOOKUP(A1277,MasterTutor!A:D,4,FALSE)</f>
        <v>Distinguished</v>
      </c>
      <c r="L1277" t="str">
        <f>VLOOKUP(A1277,MasterTutor!A:D,3,FALSE)</f>
        <v>Professional</v>
      </c>
      <c r="M1277" t="str">
        <f>VLOOKUP(A1277,MasterTutor!A:D,2,FALSE)</f>
        <v>Annelies de Groot</v>
      </c>
    </row>
    <row r="1278" spans="1:13" x14ac:dyDescent="0.2">
      <c r="A1278" s="9" t="s">
        <v>298</v>
      </c>
      <c r="B1278" s="9" t="s">
        <v>20</v>
      </c>
      <c r="C1278" s="12">
        <v>0.55000000000000004</v>
      </c>
      <c r="D1278" s="12">
        <v>0.99</v>
      </c>
      <c r="E1278" s="12">
        <v>1</v>
      </c>
      <c r="F1278" s="12">
        <v>0.98</v>
      </c>
      <c r="G1278" s="12">
        <v>0.5</v>
      </c>
      <c r="H1278" s="9">
        <v>6</v>
      </c>
      <c r="J1278" s="9"/>
      <c r="K1278" t="str">
        <f>VLOOKUP(A1278,MasterTutor!A:D,4,FALSE)</f>
        <v>Distinguished</v>
      </c>
      <c r="L1278" t="str">
        <f>VLOOKUP(A1278,MasterTutor!A:D,3,FALSE)</f>
        <v>Professional</v>
      </c>
      <c r="M1278" t="str">
        <f>VLOOKUP(A1278,MasterTutor!A:D,2,FALSE)</f>
        <v>Annelies de Groot</v>
      </c>
    </row>
    <row r="1279" spans="1:13" x14ac:dyDescent="0.2">
      <c r="A1279" s="9" t="s">
        <v>298</v>
      </c>
      <c r="B1279" s="9" t="s">
        <v>21</v>
      </c>
      <c r="C1279" s="12">
        <v>0.46</v>
      </c>
      <c r="D1279" s="12">
        <v>1.0900000000000001</v>
      </c>
      <c r="E1279" s="12">
        <v>1</v>
      </c>
      <c r="F1279" s="12">
        <v>1</v>
      </c>
      <c r="G1279" s="12">
        <v>0.82</v>
      </c>
      <c r="H1279" s="9">
        <v>1</v>
      </c>
      <c r="I1279" s="10" t="s">
        <v>39</v>
      </c>
      <c r="J1279" s="12">
        <v>0.66</v>
      </c>
      <c r="K1279" t="str">
        <f>VLOOKUP(A1279,MasterTutor!A:D,4,FALSE)</f>
        <v>Distinguished</v>
      </c>
      <c r="L1279" t="str">
        <f>VLOOKUP(A1279,MasterTutor!A:D,3,FALSE)</f>
        <v>Professional</v>
      </c>
      <c r="M1279" t="str">
        <f>VLOOKUP(A1279,MasterTutor!A:D,2,FALSE)</f>
        <v>Annelies de Groot</v>
      </c>
    </row>
    <row r="1280" spans="1:13" x14ac:dyDescent="0.2">
      <c r="A1280" s="9" t="s">
        <v>298</v>
      </c>
      <c r="B1280" s="9" t="s">
        <v>22</v>
      </c>
      <c r="C1280" s="12">
        <v>0.73</v>
      </c>
      <c r="D1280" s="12">
        <v>1.03</v>
      </c>
      <c r="E1280" s="12">
        <v>1</v>
      </c>
      <c r="F1280" s="12">
        <v>0.88</v>
      </c>
      <c r="G1280" s="12">
        <v>0.83</v>
      </c>
      <c r="H1280" s="9">
        <v>1</v>
      </c>
      <c r="I1280" s="10" t="s">
        <v>109</v>
      </c>
      <c r="J1280" s="12">
        <v>1</v>
      </c>
      <c r="K1280" t="str">
        <f>VLOOKUP(A1280,MasterTutor!A:D,4,FALSE)</f>
        <v>Distinguished</v>
      </c>
      <c r="L1280" t="str">
        <f>VLOOKUP(A1280,MasterTutor!A:D,3,FALSE)</f>
        <v>Professional</v>
      </c>
      <c r="M1280" t="str">
        <f>VLOOKUP(A1280,MasterTutor!A:D,2,FALSE)</f>
        <v>Annelies de Groot</v>
      </c>
    </row>
    <row r="1281" spans="1:13" x14ac:dyDescent="0.2">
      <c r="A1281" s="9" t="s">
        <v>299</v>
      </c>
      <c r="B1281" s="9" t="s">
        <v>14</v>
      </c>
      <c r="C1281" s="12">
        <v>0.8135</v>
      </c>
      <c r="D1281" s="12">
        <v>1.1349</v>
      </c>
      <c r="E1281" s="12">
        <v>1</v>
      </c>
      <c r="F1281" s="12">
        <v>1</v>
      </c>
      <c r="G1281" s="12">
        <v>1</v>
      </c>
      <c r="H1281" s="9">
        <v>1</v>
      </c>
      <c r="I1281" s="10"/>
      <c r="J1281" s="12"/>
      <c r="K1281" t="str">
        <f>VLOOKUP(A1281,MasterTutor!A:D,4,FALSE)</f>
        <v>Premium</v>
      </c>
      <c r="L1281" t="str">
        <f>VLOOKUP(A1281,MasterTutor!A:D,3,FALSE)</f>
        <v>Adjunct</v>
      </c>
      <c r="M1281" t="str">
        <f>VLOOKUP(A1281,MasterTutor!A:D,2,FALSE)</f>
        <v>Kristin Haase-Alvey</v>
      </c>
    </row>
    <row r="1282" spans="1:13" x14ac:dyDescent="0.2">
      <c r="A1282" s="9" t="s">
        <v>299</v>
      </c>
      <c r="B1282" s="9" t="s">
        <v>14</v>
      </c>
      <c r="C1282" s="12">
        <v>0.8135</v>
      </c>
      <c r="D1282" s="12">
        <v>1.1349</v>
      </c>
      <c r="E1282" s="12">
        <v>1</v>
      </c>
      <c r="F1282" s="12">
        <v>1</v>
      </c>
      <c r="G1282" s="12">
        <v>1</v>
      </c>
      <c r="H1282" s="9">
        <v>1</v>
      </c>
      <c r="J1282" s="9"/>
      <c r="K1282" t="str">
        <f>VLOOKUP(A1282,MasterTutor!A:D,4,FALSE)</f>
        <v>Premium</v>
      </c>
      <c r="L1282" t="str">
        <f>VLOOKUP(A1282,MasterTutor!A:D,3,FALSE)</f>
        <v>Adjunct</v>
      </c>
      <c r="M1282" t="str">
        <f>VLOOKUP(A1282,MasterTutor!A:D,2,FALSE)</f>
        <v>Kristin Haase-Alvey</v>
      </c>
    </row>
    <row r="1283" spans="1:13" x14ac:dyDescent="0.2">
      <c r="A1283" s="9" t="s">
        <v>299</v>
      </c>
      <c r="B1283" s="9" t="s">
        <v>16</v>
      </c>
      <c r="C1283" s="12">
        <v>0.55000000000000004</v>
      </c>
      <c r="D1283" s="12">
        <v>0.95</v>
      </c>
      <c r="E1283" s="12">
        <v>1</v>
      </c>
      <c r="F1283" s="12">
        <v>1</v>
      </c>
      <c r="G1283" s="12">
        <v>1</v>
      </c>
      <c r="H1283" s="9">
        <v>6</v>
      </c>
      <c r="I1283" s="13"/>
      <c r="J1283" s="9"/>
      <c r="K1283" t="str">
        <f>VLOOKUP(A1283,MasterTutor!A:D,4,FALSE)</f>
        <v>Premium</v>
      </c>
      <c r="L1283" t="str">
        <f>VLOOKUP(A1283,MasterTutor!A:D,3,FALSE)</f>
        <v>Adjunct</v>
      </c>
      <c r="M1283" t="str">
        <f>VLOOKUP(A1283,MasterTutor!A:D,2,FALSE)</f>
        <v>Kristin Haase-Alvey</v>
      </c>
    </row>
    <row r="1284" spans="1:13" x14ac:dyDescent="0.2">
      <c r="A1284" s="9" t="s">
        <v>299</v>
      </c>
      <c r="B1284" s="9" t="s">
        <v>257</v>
      </c>
      <c r="C1284" s="12">
        <v>0.49</v>
      </c>
      <c r="D1284" s="12">
        <v>1.1599999999999999</v>
      </c>
      <c r="E1284" s="12">
        <v>1</v>
      </c>
      <c r="F1284" s="12">
        <v>1</v>
      </c>
      <c r="G1284" s="12">
        <v>1</v>
      </c>
      <c r="H1284" s="9">
        <v>3</v>
      </c>
      <c r="I1284" s="10"/>
      <c r="J1284" s="12"/>
      <c r="K1284" t="str">
        <f>VLOOKUP(A1284,MasterTutor!A:D,4,FALSE)</f>
        <v>Premium</v>
      </c>
      <c r="L1284" t="str">
        <f>VLOOKUP(A1284,MasterTutor!A:D,3,FALSE)</f>
        <v>Adjunct</v>
      </c>
      <c r="M1284" t="str">
        <f>VLOOKUP(A1284,MasterTutor!A:D,2,FALSE)</f>
        <v>Kristin Haase-Alvey</v>
      </c>
    </row>
    <row r="1285" spans="1:13" x14ac:dyDescent="0.2">
      <c r="A1285" s="9" t="s">
        <v>299</v>
      </c>
      <c r="B1285" s="9" t="s">
        <v>29</v>
      </c>
      <c r="C1285" s="12">
        <v>0.46250000000000002</v>
      </c>
      <c r="D1285" s="12">
        <v>1.0246999999999999</v>
      </c>
      <c r="E1285" s="12">
        <v>1</v>
      </c>
      <c r="F1285" s="12">
        <v>1</v>
      </c>
      <c r="G1285" s="12">
        <v>1</v>
      </c>
      <c r="H1285" s="9">
        <v>1</v>
      </c>
      <c r="I1285" s="10" t="s">
        <v>32</v>
      </c>
      <c r="J1285" s="12">
        <v>0</v>
      </c>
      <c r="K1285" t="str">
        <f>VLOOKUP(A1285,MasterTutor!A:D,4,FALSE)</f>
        <v>Premium</v>
      </c>
      <c r="L1285" t="str">
        <f>VLOOKUP(A1285,MasterTutor!A:D,3,FALSE)</f>
        <v>Adjunct</v>
      </c>
      <c r="M1285" t="str">
        <f>VLOOKUP(A1285,MasterTutor!A:D,2,FALSE)</f>
        <v>Kristin Haase-Alvey</v>
      </c>
    </row>
    <row r="1286" spans="1:13" x14ac:dyDescent="0.2">
      <c r="A1286" s="9" t="s">
        <v>299</v>
      </c>
      <c r="B1286" s="9" t="s">
        <v>17</v>
      </c>
      <c r="C1286" s="12">
        <v>0.64</v>
      </c>
      <c r="D1286" s="12">
        <v>1.18</v>
      </c>
      <c r="E1286" s="12">
        <v>1</v>
      </c>
      <c r="F1286" s="12">
        <v>1</v>
      </c>
      <c r="G1286" s="12">
        <v>1</v>
      </c>
      <c r="H1286" s="9">
        <v>3</v>
      </c>
      <c r="I1286" s="10">
        <v>1</v>
      </c>
      <c r="J1286" s="12">
        <f>I1286</f>
        <v>1</v>
      </c>
      <c r="K1286" t="str">
        <f>VLOOKUP(A1286,MasterTutor!A:D,4,FALSE)</f>
        <v>Premium</v>
      </c>
      <c r="L1286" t="str">
        <f>VLOOKUP(A1286,MasterTutor!A:D,3,FALSE)</f>
        <v>Adjunct</v>
      </c>
      <c r="M1286" t="str">
        <f>VLOOKUP(A1286,MasterTutor!A:D,2,FALSE)</f>
        <v>Kristin Haase-Alvey</v>
      </c>
    </row>
    <row r="1287" spans="1:13" x14ac:dyDescent="0.2">
      <c r="A1287" s="9" t="s">
        <v>299</v>
      </c>
      <c r="B1287" s="9" t="s">
        <v>18</v>
      </c>
      <c r="C1287" s="12">
        <v>0.45</v>
      </c>
      <c r="D1287" s="12">
        <v>0.98</v>
      </c>
      <c r="E1287" s="12">
        <v>1</v>
      </c>
      <c r="F1287" s="12">
        <v>0.96</v>
      </c>
      <c r="G1287" s="12">
        <v>0.92</v>
      </c>
      <c r="H1287" s="9">
        <v>2</v>
      </c>
      <c r="I1287" s="10">
        <v>1</v>
      </c>
      <c r="J1287" s="12">
        <f>I1287</f>
        <v>1</v>
      </c>
      <c r="K1287" t="str">
        <f>VLOOKUP(A1287,MasterTutor!A:D,4,FALSE)</f>
        <v>Premium</v>
      </c>
      <c r="L1287" t="str">
        <f>VLOOKUP(A1287,MasterTutor!A:D,3,FALSE)</f>
        <v>Adjunct</v>
      </c>
      <c r="M1287" t="str">
        <f>VLOOKUP(A1287,MasterTutor!A:D,2,FALSE)</f>
        <v>Kristin Haase-Alvey</v>
      </c>
    </row>
    <row r="1288" spans="1:13" x14ac:dyDescent="0.2">
      <c r="A1288" s="9" t="s">
        <v>299</v>
      </c>
      <c r="B1288" s="9" t="s">
        <v>20</v>
      </c>
      <c r="C1288" s="12">
        <v>0.6</v>
      </c>
      <c r="D1288" s="12">
        <v>1.1100000000000001</v>
      </c>
      <c r="E1288" s="12">
        <v>1</v>
      </c>
      <c r="F1288" s="12">
        <v>1</v>
      </c>
      <c r="G1288" s="12">
        <v>0.93</v>
      </c>
      <c r="H1288" s="9">
        <v>1</v>
      </c>
      <c r="I1288" s="10">
        <v>1</v>
      </c>
      <c r="J1288" s="12">
        <f>I1288</f>
        <v>1</v>
      </c>
      <c r="K1288" t="str">
        <f>VLOOKUP(A1288,MasterTutor!A:D,4,FALSE)</f>
        <v>Premium</v>
      </c>
      <c r="L1288" t="str">
        <f>VLOOKUP(A1288,MasterTutor!A:D,3,FALSE)</f>
        <v>Adjunct</v>
      </c>
      <c r="M1288" t="str">
        <f>VLOOKUP(A1288,MasterTutor!A:D,2,FALSE)</f>
        <v>Kristin Haase-Alvey</v>
      </c>
    </row>
    <row r="1289" spans="1:13" x14ac:dyDescent="0.2">
      <c r="A1289" s="9" t="s">
        <v>299</v>
      </c>
      <c r="B1289" s="9" t="s">
        <v>21</v>
      </c>
      <c r="C1289" s="12">
        <v>0.99</v>
      </c>
      <c r="D1289" s="12">
        <v>1.02</v>
      </c>
      <c r="E1289" s="12">
        <v>1</v>
      </c>
      <c r="F1289" s="12">
        <v>1</v>
      </c>
      <c r="G1289" s="12">
        <v>0.87</v>
      </c>
      <c r="H1289" s="9">
        <v>1</v>
      </c>
      <c r="I1289" s="10" t="s">
        <v>23</v>
      </c>
      <c r="J1289" s="12">
        <v>1</v>
      </c>
      <c r="K1289" t="str">
        <f>VLOOKUP(A1289,MasterTutor!A:D,4,FALSE)</f>
        <v>Premium</v>
      </c>
      <c r="L1289" t="str">
        <f>VLOOKUP(A1289,MasterTutor!A:D,3,FALSE)</f>
        <v>Adjunct</v>
      </c>
      <c r="M1289" t="str">
        <f>VLOOKUP(A1289,MasterTutor!A:D,2,FALSE)</f>
        <v>Kristin Haase-Alvey</v>
      </c>
    </row>
    <row r="1290" spans="1:13" x14ac:dyDescent="0.2">
      <c r="A1290" s="9" t="s">
        <v>299</v>
      </c>
      <c r="B1290" s="9" t="s">
        <v>22</v>
      </c>
      <c r="C1290" s="12">
        <v>1.05</v>
      </c>
      <c r="D1290" s="12">
        <v>1.07</v>
      </c>
      <c r="E1290" s="12">
        <v>0.99</v>
      </c>
      <c r="F1290" s="12">
        <v>0.98</v>
      </c>
      <c r="G1290" s="12">
        <v>1</v>
      </c>
      <c r="H1290" s="9">
        <v>6</v>
      </c>
      <c r="I1290" s="11"/>
      <c r="J1290" s="9"/>
      <c r="K1290" t="str">
        <f>VLOOKUP(A1290,MasterTutor!A:D,4,FALSE)</f>
        <v>Premium</v>
      </c>
      <c r="L1290" t="str">
        <f>VLOOKUP(A1290,MasterTutor!A:D,3,FALSE)</f>
        <v>Adjunct</v>
      </c>
      <c r="M1290" t="str">
        <f>VLOOKUP(A1290,MasterTutor!A:D,2,FALSE)</f>
        <v>Kristin Haase-Alvey</v>
      </c>
    </row>
    <row r="1291" spans="1:13" x14ac:dyDescent="0.2">
      <c r="A1291" s="9" t="s">
        <v>300</v>
      </c>
      <c r="B1291" s="9" t="s">
        <v>14</v>
      </c>
      <c r="C1291" s="12">
        <v>0.89379999999999904</v>
      </c>
      <c r="D1291" s="12">
        <v>1.1589</v>
      </c>
      <c r="E1291" s="12">
        <v>1</v>
      </c>
      <c r="F1291" s="12">
        <v>0.90566037735849003</v>
      </c>
      <c r="G1291" s="12">
        <v>0.85</v>
      </c>
      <c r="H1291" s="9">
        <v>3</v>
      </c>
      <c r="I1291" s="10"/>
      <c r="J1291" s="12"/>
      <c r="K1291" t="str">
        <f>VLOOKUP(A1291,MasterTutor!A:D,4,FALSE)</f>
        <v>Distinguished</v>
      </c>
      <c r="L1291" t="str">
        <f>VLOOKUP(A1291,MasterTutor!A:D,3,FALSE)</f>
        <v>Adjunct</v>
      </c>
      <c r="M1291" t="str">
        <f>VLOOKUP(A1291,MasterTutor!A:D,2,FALSE)</f>
        <v>Ian Plamondon</v>
      </c>
    </row>
    <row r="1292" spans="1:13" x14ac:dyDescent="0.2">
      <c r="A1292" s="9" t="s">
        <v>300</v>
      </c>
      <c r="B1292" s="9" t="s">
        <v>14</v>
      </c>
      <c r="C1292" s="12">
        <v>0.89379999999999904</v>
      </c>
      <c r="D1292" s="12">
        <v>1.1589</v>
      </c>
      <c r="E1292" s="12">
        <v>1</v>
      </c>
      <c r="F1292" s="12">
        <v>0.90566037735849003</v>
      </c>
      <c r="G1292" s="12">
        <v>0.85</v>
      </c>
      <c r="H1292" s="9">
        <v>3</v>
      </c>
      <c r="J1292" s="9"/>
      <c r="K1292" t="str">
        <f>VLOOKUP(A1292,MasterTutor!A:D,4,FALSE)</f>
        <v>Distinguished</v>
      </c>
      <c r="L1292" t="str">
        <f>VLOOKUP(A1292,MasterTutor!A:D,3,FALSE)</f>
        <v>Adjunct</v>
      </c>
      <c r="M1292" t="str">
        <f>VLOOKUP(A1292,MasterTutor!A:D,2,FALSE)</f>
        <v>Ian Plamondon</v>
      </c>
    </row>
    <row r="1293" spans="1:13" x14ac:dyDescent="0.2">
      <c r="A1293" s="9" t="s">
        <v>300</v>
      </c>
      <c r="B1293" s="9" t="s">
        <v>16</v>
      </c>
      <c r="C1293" s="12">
        <v>0.63</v>
      </c>
      <c r="D1293" s="12">
        <v>1.02</v>
      </c>
      <c r="E1293" s="12">
        <v>1</v>
      </c>
      <c r="F1293" s="12">
        <v>0.95</v>
      </c>
      <c r="G1293" s="12">
        <v>0.86</v>
      </c>
      <c r="H1293" s="9">
        <v>0</v>
      </c>
      <c r="I1293" s="13">
        <v>45659</v>
      </c>
      <c r="J1293" s="12">
        <v>0.5</v>
      </c>
      <c r="K1293" t="str">
        <f>VLOOKUP(A1293,MasterTutor!A:D,4,FALSE)</f>
        <v>Distinguished</v>
      </c>
      <c r="L1293" t="str">
        <f>VLOOKUP(A1293,MasterTutor!A:D,3,FALSE)</f>
        <v>Adjunct</v>
      </c>
      <c r="M1293" t="str">
        <f>VLOOKUP(A1293,MasterTutor!A:D,2,FALSE)</f>
        <v>Ian Plamondon</v>
      </c>
    </row>
    <row r="1294" spans="1:13" x14ac:dyDescent="0.2">
      <c r="A1294" s="9" t="s">
        <v>300</v>
      </c>
      <c r="B1294" s="9" t="s">
        <v>257</v>
      </c>
      <c r="C1294" s="12">
        <v>0.46</v>
      </c>
      <c r="D1294" s="12">
        <v>1.01</v>
      </c>
      <c r="E1294" s="12">
        <v>1</v>
      </c>
      <c r="F1294" s="12">
        <v>0.93</v>
      </c>
      <c r="G1294" s="12">
        <v>0.81</v>
      </c>
      <c r="H1294" s="9">
        <v>0</v>
      </c>
      <c r="I1294" s="10"/>
      <c r="J1294" s="12"/>
      <c r="K1294" t="str">
        <f>VLOOKUP(A1294,MasterTutor!A:D,4,FALSE)</f>
        <v>Distinguished</v>
      </c>
      <c r="L1294" t="str">
        <f>VLOOKUP(A1294,MasterTutor!A:D,3,FALSE)</f>
        <v>Adjunct</v>
      </c>
      <c r="M1294" t="str">
        <f>VLOOKUP(A1294,MasterTutor!A:D,2,FALSE)</f>
        <v>Ian Plamondon</v>
      </c>
    </row>
    <row r="1295" spans="1:13" x14ac:dyDescent="0.2">
      <c r="A1295" s="9" t="s">
        <v>300</v>
      </c>
      <c r="B1295" s="9" t="s">
        <v>29</v>
      </c>
      <c r="C1295" s="12">
        <v>0.61250000000000004</v>
      </c>
      <c r="D1295" s="12">
        <v>1.0625</v>
      </c>
      <c r="E1295" s="12">
        <v>1</v>
      </c>
      <c r="F1295" s="12">
        <v>0.88888888899999996</v>
      </c>
      <c r="G1295" s="12">
        <v>0.909090909</v>
      </c>
      <c r="H1295" s="9">
        <v>2</v>
      </c>
      <c r="I1295" s="10" t="s">
        <v>45</v>
      </c>
      <c r="J1295" s="12">
        <v>0</v>
      </c>
      <c r="K1295" t="str">
        <f>VLOOKUP(A1295,MasterTutor!A:D,4,FALSE)</f>
        <v>Distinguished</v>
      </c>
      <c r="L1295" t="str">
        <f>VLOOKUP(A1295,MasterTutor!A:D,3,FALSE)</f>
        <v>Adjunct</v>
      </c>
      <c r="M1295" t="str">
        <f>VLOOKUP(A1295,MasterTutor!A:D,2,FALSE)</f>
        <v>Ian Plamondon</v>
      </c>
    </row>
    <row r="1296" spans="1:13" x14ac:dyDescent="0.2">
      <c r="A1296" s="9" t="s">
        <v>300</v>
      </c>
      <c r="B1296" s="9" t="s">
        <v>17</v>
      </c>
      <c r="C1296" s="12">
        <v>0.71</v>
      </c>
      <c r="D1296" s="12">
        <v>0.87</v>
      </c>
      <c r="E1296" s="12">
        <v>0.99</v>
      </c>
      <c r="F1296" s="12">
        <v>0.89</v>
      </c>
      <c r="G1296" s="12">
        <v>0.84</v>
      </c>
      <c r="H1296" s="9">
        <v>1</v>
      </c>
      <c r="I1296" s="10" t="s">
        <v>35</v>
      </c>
      <c r="J1296" s="12">
        <v>0.75</v>
      </c>
      <c r="K1296" t="str">
        <f>VLOOKUP(A1296,MasterTutor!A:D,4,FALSE)</f>
        <v>Distinguished</v>
      </c>
      <c r="L1296" t="str">
        <f>VLOOKUP(A1296,MasterTutor!A:D,3,FALSE)</f>
        <v>Adjunct</v>
      </c>
      <c r="M1296" t="str">
        <f>VLOOKUP(A1296,MasterTutor!A:D,2,FALSE)</f>
        <v>Ian Plamondon</v>
      </c>
    </row>
    <row r="1297" spans="1:13" x14ac:dyDescent="0.2">
      <c r="A1297" s="9" t="s">
        <v>300</v>
      </c>
      <c r="B1297" s="9" t="s">
        <v>18</v>
      </c>
      <c r="C1297" s="12">
        <v>0.33</v>
      </c>
      <c r="D1297" s="12">
        <v>0.5</v>
      </c>
      <c r="E1297" s="12">
        <v>1</v>
      </c>
      <c r="F1297" s="12">
        <v>0.89</v>
      </c>
      <c r="G1297" s="12">
        <v>0.79</v>
      </c>
      <c r="H1297" s="9">
        <v>5</v>
      </c>
      <c r="I1297" s="10">
        <v>1</v>
      </c>
      <c r="J1297" s="12">
        <f>I1297</f>
        <v>1</v>
      </c>
      <c r="K1297" t="str">
        <f>VLOOKUP(A1297,MasterTutor!A:D,4,FALSE)</f>
        <v>Distinguished</v>
      </c>
      <c r="L1297" t="str">
        <f>VLOOKUP(A1297,MasterTutor!A:D,3,FALSE)</f>
        <v>Adjunct</v>
      </c>
      <c r="M1297" t="str">
        <f>VLOOKUP(A1297,MasterTutor!A:D,2,FALSE)</f>
        <v>Ian Plamondon</v>
      </c>
    </row>
    <row r="1298" spans="1:13" x14ac:dyDescent="0.2">
      <c r="A1298" s="9" t="s">
        <v>300</v>
      </c>
      <c r="B1298" s="9" t="s">
        <v>20</v>
      </c>
      <c r="C1298" s="12">
        <v>0.65</v>
      </c>
      <c r="D1298" s="12">
        <v>0.96</v>
      </c>
      <c r="E1298" s="12">
        <v>1</v>
      </c>
      <c r="F1298" s="12">
        <v>0.89</v>
      </c>
      <c r="G1298" s="12">
        <v>0.75</v>
      </c>
      <c r="H1298" s="9">
        <v>2</v>
      </c>
      <c r="J1298" s="9"/>
      <c r="K1298" t="str">
        <f>VLOOKUP(A1298,MasterTutor!A:D,4,FALSE)</f>
        <v>Distinguished</v>
      </c>
      <c r="L1298" t="str">
        <f>VLOOKUP(A1298,MasterTutor!A:D,3,FALSE)</f>
        <v>Adjunct</v>
      </c>
      <c r="M1298" t="str">
        <f>VLOOKUP(A1298,MasterTutor!A:D,2,FALSE)</f>
        <v>Ian Plamondon</v>
      </c>
    </row>
    <row r="1299" spans="1:13" x14ac:dyDescent="0.2">
      <c r="A1299" s="9" t="s">
        <v>300</v>
      </c>
      <c r="B1299" s="9" t="s">
        <v>21</v>
      </c>
      <c r="C1299" s="12">
        <v>0.85</v>
      </c>
      <c r="D1299" s="12">
        <v>1.1000000000000001</v>
      </c>
      <c r="E1299" s="12">
        <v>1</v>
      </c>
      <c r="F1299" s="12">
        <v>0.89</v>
      </c>
      <c r="G1299" s="12">
        <v>0.67</v>
      </c>
      <c r="H1299" s="9">
        <v>3</v>
      </c>
      <c r="I1299" s="11"/>
      <c r="J1299" s="9"/>
      <c r="K1299" t="str">
        <f>VLOOKUP(A1299,MasterTutor!A:D,4,FALSE)</f>
        <v>Distinguished</v>
      </c>
      <c r="L1299" t="str">
        <f>VLOOKUP(A1299,MasterTutor!A:D,3,FALSE)</f>
        <v>Adjunct</v>
      </c>
      <c r="M1299" t="str">
        <f>VLOOKUP(A1299,MasterTutor!A:D,2,FALSE)</f>
        <v>Ian Plamondon</v>
      </c>
    </row>
    <row r="1300" spans="1:13" x14ac:dyDescent="0.2">
      <c r="A1300" s="9" t="s">
        <v>300</v>
      </c>
      <c r="B1300" s="9" t="s">
        <v>22</v>
      </c>
      <c r="C1300" s="12">
        <v>0.81</v>
      </c>
      <c r="D1300" s="12">
        <v>1.04</v>
      </c>
      <c r="E1300" s="12">
        <v>1</v>
      </c>
      <c r="F1300" s="12">
        <v>0.9</v>
      </c>
      <c r="G1300" s="12">
        <v>0.61</v>
      </c>
      <c r="H1300" s="9">
        <v>4</v>
      </c>
      <c r="I1300" s="11"/>
      <c r="J1300" s="9"/>
      <c r="K1300" t="str">
        <f>VLOOKUP(A1300,MasterTutor!A:D,4,FALSE)</f>
        <v>Distinguished</v>
      </c>
      <c r="L1300" t="str">
        <f>VLOOKUP(A1300,MasterTutor!A:D,3,FALSE)</f>
        <v>Adjunct</v>
      </c>
      <c r="M1300" t="str">
        <f>VLOOKUP(A1300,MasterTutor!A:D,2,FALSE)</f>
        <v>Ian Plamondon</v>
      </c>
    </row>
    <row r="1301" spans="1:13" x14ac:dyDescent="0.2">
      <c r="A1301" s="9" t="s">
        <v>301</v>
      </c>
      <c r="B1301" s="9" t="s">
        <v>14</v>
      </c>
      <c r="C1301" s="12">
        <v>0.55630000000000002</v>
      </c>
      <c r="D1301" s="12">
        <v>1.15359999999999</v>
      </c>
      <c r="E1301" s="12">
        <v>0.97560975609755995</v>
      </c>
      <c r="F1301" s="12">
        <v>0.96774193548387</v>
      </c>
      <c r="G1301" s="12">
        <v>0.90909090909090895</v>
      </c>
      <c r="H1301" s="9">
        <v>2</v>
      </c>
      <c r="I1301" s="10"/>
      <c r="J1301" s="12"/>
      <c r="K1301" t="e">
        <f>VLOOKUP(A1301,MasterTutor!A:D,4,FALSE)</f>
        <v>#N/A</v>
      </c>
      <c r="L1301" t="e">
        <f>VLOOKUP(A1301,MasterTutor!A:D,3,FALSE)</f>
        <v>#N/A</v>
      </c>
      <c r="M1301" t="e">
        <f>VLOOKUP(A1301,MasterTutor!A:D,2,FALSE)</f>
        <v>#N/A</v>
      </c>
    </row>
    <row r="1302" spans="1:13" x14ac:dyDescent="0.2">
      <c r="A1302" s="9" t="s">
        <v>301</v>
      </c>
      <c r="B1302" s="9" t="s">
        <v>14</v>
      </c>
      <c r="C1302" s="12">
        <v>0.55630000000000002</v>
      </c>
      <c r="D1302" s="12">
        <v>1.15359999999999</v>
      </c>
      <c r="E1302" s="12">
        <v>0.97560975609755995</v>
      </c>
      <c r="F1302" s="12">
        <v>0.96774193548387</v>
      </c>
      <c r="G1302" s="12">
        <v>0.90909090909090895</v>
      </c>
      <c r="H1302" s="9">
        <v>2</v>
      </c>
      <c r="J1302" s="9"/>
      <c r="K1302" t="e">
        <f>VLOOKUP(A1302,MasterTutor!A:D,4,FALSE)</f>
        <v>#N/A</v>
      </c>
      <c r="L1302" t="e">
        <f>VLOOKUP(A1302,MasterTutor!A:D,3,FALSE)</f>
        <v>#N/A</v>
      </c>
      <c r="M1302" t="e">
        <f>VLOOKUP(A1302,MasterTutor!A:D,2,FALSE)</f>
        <v>#N/A</v>
      </c>
    </row>
    <row r="1303" spans="1:13" x14ac:dyDescent="0.2">
      <c r="A1303" s="9" t="s">
        <v>301</v>
      </c>
      <c r="B1303" s="9" t="s">
        <v>16</v>
      </c>
      <c r="C1303" s="12">
        <v>0.42</v>
      </c>
      <c r="D1303" s="12">
        <v>1.1499999999999999</v>
      </c>
      <c r="E1303" s="12">
        <v>1</v>
      </c>
      <c r="F1303" s="12">
        <v>1</v>
      </c>
      <c r="G1303" s="12">
        <v>1</v>
      </c>
      <c r="H1303" s="9">
        <v>2</v>
      </c>
      <c r="I1303" s="13">
        <v>45659</v>
      </c>
      <c r="J1303" s="12">
        <v>0.5</v>
      </c>
      <c r="K1303" t="e">
        <f>VLOOKUP(A1303,MasterTutor!A:D,4,FALSE)</f>
        <v>#N/A</v>
      </c>
      <c r="L1303" t="e">
        <f>VLOOKUP(A1303,MasterTutor!A:D,3,FALSE)</f>
        <v>#N/A</v>
      </c>
      <c r="M1303" t="e">
        <f>VLOOKUP(A1303,MasterTutor!A:D,2,FALSE)</f>
        <v>#N/A</v>
      </c>
    </row>
    <row r="1304" spans="1:13" x14ac:dyDescent="0.2">
      <c r="A1304" s="9" t="s">
        <v>301</v>
      </c>
      <c r="B1304" s="9" t="s">
        <v>257</v>
      </c>
      <c r="C1304" s="12">
        <v>0.28999999999999998</v>
      </c>
      <c r="D1304" s="12">
        <v>0.99</v>
      </c>
      <c r="E1304" s="12">
        <v>1</v>
      </c>
      <c r="F1304" s="12">
        <v>1</v>
      </c>
      <c r="G1304" s="12">
        <v>0.67</v>
      </c>
      <c r="H1304" s="9">
        <v>1</v>
      </c>
      <c r="I1304" s="10"/>
      <c r="J1304" s="12"/>
      <c r="K1304" t="e">
        <f>VLOOKUP(A1304,MasterTutor!A:D,4,FALSE)</f>
        <v>#N/A</v>
      </c>
      <c r="L1304" t="e">
        <f>VLOOKUP(A1304,MasterTutor!A:D,3,FALSE)</f>
        <v>#N/A</v>
      </c>
      <c r="M1304" t="e">
        <f>VLOOKUP(A1304,MasterTutor!A:D,2,FALSE)</f>
        <v>#N/A</v>
      </c>
    </row>
    <row r="1305" spans="1:13" x14ac:dyDescent="0.2">
      <c r="A1305" s="9" t="s">
        <v>301</v>
      </c>
      <c r="B1305" s="9" t="s">
        <v>17</v>
      </c>
      <c r="C1305" s="12">
        <v>0.46</v>
      </c>
      <c r="D1305" s="12">
        <v>1.0900000000000001</v>
      </c>
      <c r="E1305" s="12">
        <v>1</v>
      </c>
      <c r="F1305" s="12">
        <v>1</v>
      </c>
      <c r="G1305" s="12">
        <v>0.8</v>
      </c>
      <c r="H1305" s="9">
        <v>0</v>
      </c>
      <c r="J1305" s="9"/>
      <c r="K1305" t="e">
        <f>VLOOKUP(A1305,MasterTutor!A:D,4,FALSE)</f>
        <v>#N/A</v>
      </c>
      <c r="L1305" t="e">
        <f>VLOOKUP(A1305,MasterTutor!A:D,3,FALSE)</f>
        <v>#N/A</v>
      </c>
      <c r="M1305" t="e">
        <f>VLOOKUP(A1305,MasterTutor!A:D,2,FALSE)</f>
        <v>#N/A</v>
      </c>
    </row>
    <row r="1306" spans="1:13" x14ac:dyDescent="0.2">
      <c r="A1306" s="9" t="s">
        <v>301</v>
      </c>
      <c r="B1306" s="9" t="s">
        <v>18</v>
      </c>
      <c r="C1306" s="12">
        <v>0.28999999999999998</v>
      </c>
      <c r="D1306" s="12">
        <v>1.1599999999999999</v>
      </c>
      <c r="E1306" s="12">
        <v>1</v>
      </c>
      <c r="F1306" s="12">
        <v>1</v>
      </c>
      <c r="G1306" s="12">
        <v>0.83</v>
      </c>
      <c r="H1306" s="9">
        <v>2</v>
      </c>
      <c r="I1306" s="10">
        <v>0</v>
      </c>
      <c r="J1306" s="12">
        <f>I1306</f>
        <v>0</v>
      </c>
      <c r="K1306" t="e">
        <f>VLOOKUP(A1306,MasterTutor!A:D,4,FALSE)</f>
        <v>#N/A</v>
      </c>
      <c r="L1306" t="e">
        <f>VLOOKUP(A1306,MasterTutor!A:D,3,FALSE)</f>
        <v>#N/A</v>
      </c>
      <c r="M1306" t="e">
        <f>VLOOKUP(A1306,MasterTutor!A:D,2,FALSE)</f>
        <v>#N/A</v>
      </c>
    </row>
    <row r="1307" spans="1:13" x14ac:dyDescent="0.2">
      <c r="A1307" s="9" t="s">
        <v>301</v>
      </c>
      <c r="B1307" s="9" t="s">
        <v>20</v>
      </c>
      <c r="C1307" s="12">
        <v>0.57999999999999996</v>
      </c>
      <c r="D1307" s="12">
        <v>1.08</v>
      </c>
      <c r="E1307" s="12">
        <v>1</v>
      </c>
      <c r="F1307" s="12">
        <v>1</v>
      </c>
      <c r="G1307" s="12">
        <v>0.73</v>
      </c>
      <c r="H1307" s="9" t="e">
        <v>#N/A</v>
      </c>
      <c r="I1307" s="10">
        <v>1</v>
      </c>
      <c r="J1307" s="12">
        <f>I1307</f>
        <v>1</v>
      </c>
      <c r="K1307" t="e">
        <f>VLOOKUP(A1307,MasterTutor!A:D,4,FALSE)</f>
        <v>#N/A</v>
      </c>
      <c r="L1307" t="e">
        <f>VLOOKUP(A1307,MasterTutor!A:D,3,FALSE)</f>
        <v>#N/A</v>
      </c>
      <c r="M1307" t="e">
        <f>VLOOKUP(A1307,MasterTutor!A:D,2,FALSE)</f>
        <v>#N/A</v>
      </c>
    </row>
    <row r="1308" spans="1:13" x14ac:dyDescent="0.2">
      <c r="A1308" s="9" t="s">
        <v>301</v>
      </c>
      <c r="B1308" s="9" t="s">
        <v>21</v>
      </c>
      <c r="C1308" s="12">
        <v>0.84</v>
      </c>
      <c r="D1308" s="12">
        <v>1.1299999999999999</v>
      </c>
      <c r="E1308" s="12">
        <v>1</v>
      </c>
      <c r="F1308" s="12">
        <v>1</v>
      </c>
      <c r="G1308" s="12">
        <v>0.77</v>
      </c>
      <c r="H1308" s="9">
        <v>0</v>
      </c>
      <c r="I1308" s="10" t="s">
        <v>187</v>
      </c>
      <c r="J1308" s="12">
        <v>0</v>
      </c>
      <c r="K1308" t="e">
        <f>VLOOKUP(A1308,MasterTutor!A:D,4,FALSE)</f>
        <v>#N/A</v>
      </c>
      <c r="L1308" t="e">
        <f>VLOOKUP(A1308,MasterTutor!A:D,3,FALSE)</f>
        <v>#N/A</v>
      </c>
      <c r="M1308" t="e">
        <f>VLOOKUP(A1308,MasterTutor!A:D,2,FALSE)</f>
        <v>#N/A</v>
      </c>
    </row>
    <row r="1309" spans="1:13" x14ac:dyDescent="0.2">
      <c r="A1309" s="9" t="s">
        <v>301</v>
      </c>
      <c r="B1309" s="9" t="s">
        <v>22</v>
      </c>
      <c r="C1309" s="12">
        <v>0.78</v>
      </c>
      <c r="D1309" s="12">
        <v>1.17</v>
      </c>
      <c r="E1309" s="12">
        <v>0.98</v>
      </c>
      <c r="F1309" s="12">
        <v>1</v>
      </c>
      <c r="G1309" s="12">
        <v>0.89</v>
      </c>
      <c r="H1309" s="9">
        <v>1</v>
      </c>
      <c r="I1309" s="10" t="s">
        <v>36</v>
      </c>
      <c r="J1309" s="12">
        <v>0</v>
      </c>
      <c r="K1309" t="e">
        <f>VLOOKUP(A1309,MasterTutor!A:D,4,FALSE)</f>
        <v>#N/A</v>
      </c>
      <c r="L1309" t="e">
        <f>VLOOKUP(A1309,MasterTutor!A:D,3,FALSE)</f>
        <v>#N/A</v>
      </c>
      <c r="M1309" t="e">
        <f>VLOOKUP(A1309,MasterTutor!A:D,2,FALSE)</f>
        <v>#N/A</v>
      </c>
    </row>
    <row r="1310" spans="1:13" x14ac:dyDescent="0.2">
      <c r="A1310" s="9" t="s">
        <v>302</v>
      </c>
      <c r="B1310" s="9" t="s">
        <v>14</v>
      </c>
      <c r="C1310" s="12">
        <v>1.1615</v>
      </c>
      <c r="D1310" s="12">
        <v>1.0351999999999999</v>
      </c>
      <c r="E1310" s="12">
        <v>0.96551724137931005</v>
      </c>
      <c r="F1310" s="12">
        <v>1</v>
      </c>
      <c r="G1310" s="12">
        <v>1</v>
      </c>
      <c r="H1310" s="9">
        <v>14</v>
      </c>
      <c r="I1310" s="10"/>
      <c r="J1310" s="12"/>
      <c r="K1310" t="str">
        <f>VLOOKUP(A1310,MasterTutor!A:D,4,FALSE)</f>
        <v>Advanced</v>
      </c>
      <c r="L1310" t="str">
        <f>VLOOKUP(A1310,MasterTutor!A:D,3,FALSE)</f>
        <v>Adjunct</v>
      </c>
      <c r="M1310" t="str">
        <f>VLOOKUP(A1310,MasterTutor!A:D,2,FALSE)</f>
        <v>Ela Cross</v>
      </c>
    </row>
    <row r="1311" spans="1:13" x14ac:dyDescent="0.2">
      <c r="A1311" s="9" t="s">
        <v>302</v>
      </c>
      <c r="B1311" s="9" t="s">
        <v>14</v>
      </c>
      <c r="C1311" s="12">
        <v>1.1615</v>
      </c>
      <c r="D1311" s="12">
        <v>1.0351999999999999</v>
      </c>
      <c r="E1311" s="12">
        <v>0.96551724137931005</v>
      </c>
      <c r="F1311" s="12">
        <v>1</v>
      </c>
      <c r="G1311" s="12">
        <v>1</v>
      </c>
      <c r="H1311" s="9">
        <v>14</v>
      </c>
      <c r="J1311" s="9"/>
      <c r="K1311" t="str">
        <f>VLOOKUP(A1311,MasterTutor!A:D,4,FALSE)</f>
        <v>Advanced</v>
      </c>
      <c r="L1311" t="str">
        <f>VLOOKUP(A1311,MasterTutor!A:D,3,FALSE)</f>
        <v>Adjunct</v>
      </c>
      <c r="M1311" t="str">
        <f>VLOOKUP(A1311,MasterTutor!A:D,2,FALSE)</f>
        <v>Ela Cross</v>
      </c>
    </row>
    <row r="1312" spans="1:13" x14ac:dyDescent="0.2">
      <c r="A1312" s="9" t="s">
        <v>302</v>
      </c>
      <c r="B1312" s="9" t="s">
        <v>16</v>
      </c>
      <c r="C1312" s="12">
        <v>1.08</v>
      </c>
      <c r="D1312" s="12">
        <v>1</v>
      </c>
      <c r="E1312" s="12">
        <v>0.99</v>
      </c>
      <c r="F1312" s="12">
        <v>0.93</v>
      </c>
      <c r="G1312" s="12">
        <v>1</v>
      </c>
      <c r="H1312" s="9">
        <v>6</v>
      </c>
      <c r="I1312" s="13" t="s">
        <v>36</v>
      </c>
      <c r="J1312" s="12">
        <v>0</v>
      </c>
      <c r="K1312" t="str">
        <f>VLOOKUP(A1312,MasterTutor!A:D,4,FALSE)</f>
        <v>Advanced</v>
      </c>
      <c r="L1312" t="str">
        <f>VLOOKUP(A1312,MasterTutor!A:D,3,FALSE)</f>
        <v>Adjunct</v>
      </c>
      <c r="M1312" t="str">
        <f>VLOOKUP(A1312,MasterTutor!A:D,2,FALSE)</f>
        <v>Ela Cross</v>
      </c>
    </row>
    <row r="1313" spans="1:13" x14ac:dyDescent="0.2">
      <c r="A1313" s="9" t="s">
        <v>302</v>
      </c>
      <c r="B1313" s="9" t="s">
        <v>257</v>
      </c>
      <c r="C1313" s="12">
        <v>1.1499999999999999</v>
      </c>
      <c r="D1313" s="12">
        <v>1.04</v>
      </c>
      <c r="E1313" s="12">
        <v>0.95</v>
      </c>
      <c r="F1313" s="12">
        <v>0.95</v>
      </c>
      <c r="G1313" s="12">
        <v>1</v>
      </c>
      <c r="H1313" s="9">
        <v>3</v>
      </c>
      <c r="I1313" s="10" t="s">
        <v>45</v>
      </c>
      <c r="J1313" s="12">
        <v>0</v>
      </c>
      <c r="K1313" t="str">
        <f>VLOOKUP(A1313,MasterTutor!A:D,4,FALSE)</f>
        <v>Advanced</v>
      </c>
      <c r="L1313" t="str">
        <f>VLOOKUP(A1313,MasterTutor!A:D,3,FALSE)</f>
        <v>Adjunct</v>
      </c>
      <c r="M1313" t="str">
        <f>VLOOKUP(A1313,MasterTutor!A:D,2,FALSE)</f>
        <v>Ela Cross</v>
      </c>
    </row>
    <row r="1314" spans="1:13" x14ac:dyDescent="0.2">
      <c r="A1314" s="9" t="s">
        <v>302</v>
      </c>
      <c r="B1314" s="9" t="s">
        <v>29</v>
      </c>
      <c r="C1314" s="12">
        <v>1.3229</v>
      </c>
      <c r="D1314" s="12">
        <v>1.1211</v>
      </c>
      <c r="E1314" s="12">
        <v>0.98734177199999995</v>
      </c>
      <c r="F1314" s="12">
        <v>1</v>
      </c>
      <c r="G1314" s="12">
        <v>1</v>
      </c>
      <c r="H1314" s="9">
        <v>19</v>
      </c>
      <c r="I1314" s="10">
        <v>1</v>
      </c>
      <c r="J1314" s="12">
        <f>I1314</f>
        <v>1</v>
      </c>
      <c r="K1314" t="str">
        <f>VLOOKUP(A1314,MasterTutor!A:D,4,FALSE)</f>
        <v>Advanced</v>
      </c>
      <c r="L1314" t="str">
        <f>VLOOKUP(A1314,MasterTutor!A:D,3,FALSE)</f>
        <v>Adjunct</v>
      </c>
      <c r="M1314" t="str">
        <f>VLOOKUP(A1314,MasterTutor!A:D,2,FALSE)</f>
        <v>Ela Cross</v>
      </c>
    </row>
    <row r="1315" spans="1:13" x14ac:dyDescent="0.2">
      <c r="A1315" s="9" t="s">
        <v>302</v>
      </c>
      <c r="B1315" s="9" t="s">
        <v>17</v>
      </c>
      <c r="C1315" s="12">
        <v>1.19</v>
      </c>
      <c r="D1315" s="12">
        <v>1.3</v>
      </c>
      <c r="E1315" s="12">
        <v>0.99</v>
      </c>
      <c r="F1315" s="12">
        <v>1</v>
      </c>
      <c r="G1315" s="12">
        <v>1</v>
      </c>
      <c r="H1315" s="9">
        <v>8</v>
      </c>
      <c r="I1315" s="10">
        <v>0</v>
      </c>
      <c r="J1315" s="12">
        <f>I1315</f>
        <v>0</v>
      </c>
      <c r="K1315" t="str">
        <f>VLOOKUP(A1315,MasterTutor!A:D,4,FALSE)</f>
        <v>Advanced</v>
      </c>
      <c r="L1315" t="str">
        <f>VLOOKUP(A1315,MasterTutor!A:D,3,FALSE)</f>
        <v>Adjunct</v>
      </c>
      <c r="M1315" t="str">
        <f>VLOOKUP(A1315,MasterTutor!A:D,2,FALSE)</f>
        <v>Ela Cross</v>
      </c>
    </row>
    <row r="1316" spans="1:13" x14ac:dyDescent="0.2">
      <c r="A1316" s="9" t="s">
        <v>302</v>
      </c>
      <c r="B1316" s="9" t="s">
        <v>18</v>
      </c>
      <c r="C1316" s="12">
        <v>0.89</v>
      </c>
      <c r="D1316" s="12">
        <v>0.96</v>
      </c>
      <c r="E1316" s="12">
        <v>0.99</v>
      </c>
      <c r="F1316" s="12">
        <v>1</v>
      </c>
      <c r="G1316" s="12">
        <v>0.77</v>
      </c>
      <c r="H1316" s="9">
        <v>6</v>
      </c>
      <c r="I1316" s="10">
        <v>0</v>
      </c>
      <c r="J1316" s="12">
        <f>I1316</f>
        <v>0</v>
      </c>
      <c r="K1316" t="str">
        <f>VLOOKUP(A1316,MasterTutor!A:D,4,FALSE)</f>
        <v>Advanced</v>
      </c>
      <c r="L1316" t="str">
        <f>VLOOKUP(A1316,MasterTutor!A:D,3,FALSE)</f>
        <v>Adjunct</v>
      </c>
      <c r="M1316" t="str">
        <f>VLOOKUP(A1316,MasterTutor!A:D,2,FALSE)</f>
        <v>Ela Cross</v>
      </c>
    </row>
    <row r="1317" spans="1:13" x14ac:dyDescent="0.2">
      <c r="A1317" s="9" t="s">
        <v>302</v>
      </c>
      <c r="B1317" s="9" t="s">
        <v>20</v>
      </c>
      <c r="C1317" s="12">
        <v>1.33</v>
      </c>
      <c r="D1317" s="12">
        <v>1.24</v>
      </c>
      <c r="E1317" s="12">
        <v>0.99</v>
      </c>
      <c r="F1317" s="12">
        <v>1</v>
      </c>
      <c r="G1317" s="12">
        <v>0.92</v>
      </c>
      <c r="H1317" s="9">
        <v>10</v>
      </c>
      <c r="I1317" s="10">
        <v>0</v>
      </c>
      <c r="J1317" s="12">
        <f>I1317</f>
        <v>0</v>
      </c>
      <c r="K1317" t="str">
        <f>VLOOKUP(A1317,MasterTutor!A:D,4,FALSE)</f>
        <v>Advanced</v>
      </c>
      <c r="L1317" t="str">
        <f>VLOOKUP(A1317,MasterTutor!A:D,3,FALSE)</f>
        <v>Adjunct</v>
      </c>
      <c r="M1317" t="str">
        <f>VLOOKUP(A1317,MasterTutor!A:D,2,FALSE)</f>
        <v>Ela Cross</v>
      </c>
    </row>
    <row r="1318" spans="1:13" x14ac:dyDescent="0.2">
      <c r="A1318" s="9" t="s">
        <v>302</v>
      </c>
      <c r="B1318" s="9" t="s">
        <v>21</v>
      </c>
      <c r="C1318" s="12">
        <v>1.17</v>
      </c>
      <c r="D1318" s="12">
        <v>1.1100000000000001</v>
      </c>
      <c r="E1318" s="12">
        <v>0.97</v>
      </c>
      <c r="F1318" s="12">
        <v>0.94</v>
      </c>
      <c r="G1318" s="12">
        <v>1</v>
      </c>
      <c r="H1318" s="9">
        <v>13</v>
      </c>
      <c r="I1318" s="10" t="s">
        <v>40</v>
      </c>
      <c r="J1318" s="12">
        <v>0</v>
      </c>
      <c r="K1318" t="str">
        <f>VLOOKUP(A1318,MasterTutor!A:D,4,FALSE)</f>
        <v>Advanced</v>
      </c>
      <c r="L1318" t="str">
        <f>VLOOKUP(A1318,MasterTutor!A:D,3,FALSE)</f>
        <v>Adjunct</v>
      </c>
      <c r="M1318" t="str">
        <f>VLOOKUP(A1318,MasterTutor!A:D,2,FALSE)</f>
        <v>Ela Cross</v>
      </c>
    </row>
    <row r="1319" spans="1:13" x14ac:dyDescent="0.2">
      <c r="A1319" s="9" t="s">
        <v>302</v>
      </c>
      <c r="B1319" s="9" t="s">
        <v>22</v>
      </c>
      <c r="C1319" s="12">
        <v>1.17</v>
      </c>
      <c r="D1319" s="12">
        <v>1.07</v>
      </c>
      <c r="E1319" s="12">
        <v>0.98</v>
      </c>
      <c r="F1319" s="12">
        <v>0.94</v>
      </c>
      <c r="G1319" s="12">
        <v>1</v>
      </c>
      <c r="H1319" s="9">
        <v>9</v>
      </c>
      <c r="I1319" s="10" t="s">
        <v>23</v>
      </c>
      <c r="J1319" s="12">
        <v>1</v>
      </c>
      <c r="K1319" t="str">
        <f>VLOOKUP(A1319,MasterTutor!A:D,4,FALSE)</f>
        <v>Advanced</v>
      </c>
      <c r="L1319" t="str">
        <f>VLOOKUP(A1319,MasterTutor!A:D,3,FALSE)</f>
        <v>Adjunct</v>
      </c>
      <c r="M1319" t="str">
        <f>VLOOKUP(A1319,MasterTutor!A:D,2,FALSE)</f>
        <v>Ela Cross</v>
      </c>
    </row>
    <row r="1320" spans="1:13" x14ac:dyDescent="0.2">
      <c r="A1320" s="9" t="s">
        <v>303</v>
      </c>
      <c r="B1320" s="9" t="s">
        <v>14</v>
      </c>
      <c r="C1320" s="12">
        <v>0.7792</v>
      </c>
      <c r="D1320" s="12">
        <v>1.3272999999999999</v>
      </c>
      <c r="E1320" s="12">
        <v>0.90243902439024304</v>
      </c>
      <c r="F1320" s="12">
        <v>0.83673469387755095</v>
      </c>
      <c r="G1320" s="12">
        <v>0.77777777777777701</v>
      </c>
      <c r="H1320" s="9">
        <v>0</v>
      </c>
      <c r="I1320" s="10" t="s">
        <v>39</v>
      </c>
      <c r="J1320" s="12">
        <v>0.66</v>
      </c>
      <c r="K1320" t="e">
        <f>VLOOKUP(A1320,MasterTutor!A:D,4,FALSE)</f>
        <v>#N/A</v>
      </c>
      <c r="L1320" t="e">
        <f>VLOOKUP(A1320,MasterTutor!A:D,3,FALSE)</f>
        <v>#N/A</v>
      </c>
      <c r="M1320" t="e">
        <f>VLOOKUP(A1320,MasterTutor!A:D,2,FALSE)</f>
        <v>#N/A</v>
      </c>
    </row>
    <row r="1321" spans="1:13" x14ac:dyDescent="0.2">
      <c r="A1321" s="9" t="s">
        <v>303</v>
      </c>
      <c r="B1321" s="9" t="s">
        <v>14</v>
      </c>
      <c r="C1321" s="12">
        <v>0.7792</v>
      </c>
      <c r="D1321" s="12">
        <v>1.3272999999999999</v>
      </c>
      <c r="E1321" s="12">
        <v>0.90243902439024304</v>
      </c>
      <c r="F1321" s="12">
        <v>0.83673469387755095</v>
      </c>
      <c r="G1321" s="12">
        <v>0.77777777777777701</v>
      </c>
      <c r="H1321" s="9">
        <v>0</v>
      </c>
      <c r="I1321" s="10" t="s">
        <v>39</v>
      </c>
      <c r="J1321" s="12">
        <f>_xlfn.TEXTBEFORE(I1321, "/")/_xlfn.TEXTAFTER(I1321,"/")</f>
        <v>0.66666666666666663</v>
      </c>
      <c r="K1321" t="e">
        <f>VLOOKUP(A1321,MasterTutor!A:D,4,FALSE)</f>
        <v>#N/A</v>
      </c>
      <c r="L1321" t="e">
        <f>VLOOKUP(A1321,MasterTutor!A:D,3,FALSE)</f>
        <v>#N/A</v>
      </c>
      <c r="M1321" t="e">
        <f>VLOOKUP(A1321,MasterTutor!A:D,2,FALSE)</f>
        <v>#N/A</v>
      </c>
    </row>
    <row r="1322" spans="1:13" x14ac:dyDescent="0.2">
      <c r="A1322" s="9" t="s">
        <v>303</v>
      </c>
      <c r="B1322" s="9" t="s">
        <v>16</v>
      </c>
      <c r="C1322" s="12">
        <v>0.56000000000000005</v>
      </c>
      <c r="D1322" s="12">
        <v>1.1599999999999999</v>
      </c>
      <c r="E1322" s="12">
        <v>0.94</v>
      </c>
      <c r="F1322" s="12">
        <v>0.73</v>
      </c>
      <c r="G1322" s="12">
        <v>0.92</v>
      </c>
      <c r="H1322" s="9">
        <v>0</v>
      </c>
      <c r="I1322" s="13" t="s">
        <v>148</v>
      </c>
      <c r="J1322" s="12">
        <v>0</v>
      </c>
      <c r="K1322" t="e">
        <f>VLOOKUP(A1322,MasterTutor!A:D,4,FALSE)</f>
        <v>#N/A</v>
      </c>
      <c r="L1322" t="e">
        <f>VLOOKUP(A1322,MasterTutor!A:D,3,FALSE)</f>
        <v>#N/A</v>
      </c>
      <c r="M1322" t="e">
        <f>VLOOKUP(A1322,MasterTutor!A:D,2,FALSE)</f>
        <v>#N/A</v>
      </c>
    </row>
    <row r="1323" spans="1:13" x14ac:dyDescent="0.2">
      <c r="A1323" s="9" t="s">
        <v>303</v>
      </c>
      <c r="B1323" s="9" t="s">
        <v>17</v>
      </c>
      <c r="C1323" s="12">
        <v>0.96</v>
      </c>
      <c r="D1323" s="12">
        <v>1.37</v>
      </c>
      <c r="E1323" s="12">
        <v>0.89</v>
      </c>
      <c r="F1323" s="12">
        <v>0.78</v>
      </c>
      <c r="G1323" s="12">
        <v>0.94</v>
      </c>
      <c r="H1323" s="9">
        <v>0</v>
      </c>
      <c r="I1323" s="10">
        <v>1</v>
      </c>
      <c r="J1323" s="12">
        <f>I1323</f>
        <v>1</v>
      </c>
      <c r="K1323" t="e">
        <f>VLOOKUP(A1323,MasterTutor!A:D,4,FALSE)</f>
        <v>#N/A</v>
      </c>
      <c r="L1323" t="e">
        <f>VLOOKUP(A1323,MasterTutor!A:D,3,FALSE)</f>
        <v>#N/A</v>
      </c>
      <c r="M1323" t="e">
        <f>VLOOKUP(A1323,MasterTutor!A:D,2,FALSE)</f>
        <v>#N/A</v>
      </c>
    </row>
    <row r="1324" spans="1:13" x14ac:dyDescent="0.2">
      <c r="A1324" s="9" t="s">
        <v>303</v>
      </c>
      <c r="B1324" s="9" t="s">
        <v>18</v>
      </c>
      <c r="C1324" s="12">
        <v>0.8</v>
      </c>
      <c r="D1324" s="12">
        <v>1.37</v>
      </c>
      <c r="E1324" s="12">
        <v>0.93</v>
      </c>
      <c r="F1324" s="12">
        <v>0.87</v>
      </c>
      <c r="G1324" s="12">
        <v>0.68</v>
      </c>
      <c r="H1324" s="9">
        <v>1</v>
      </c>
      <c r="I1324" s="10" t="s">
        <v>117</v>
      </c>
      <c r="J1324" s="12">
        <v>0.56999999999999995</v>
      </c>
      <c r="K1324" t="e">
        <f>VLOOKUP(A1324,MasterTutor!A:D,4,FALSE)</f>
        <v>#N/A</v>
      </c>
      <c r="L1324" t="e">
        <f>VLOOKUP(A1324,MasterTutor!A:D,3,FALSE)</f>
        <v>#N/A</v>
      </c>
      <c r="M1324" t="e">
        <f>VLOOKUP(A1324,MasterTutor!A:D,2,FALSE)</f>
        <v>#N/A</v>
      </c>
    </row>
    <row r="1325" spans="1:13" x14ac:dyDescent="0.2">
      <c r="A1325" s="9" t="s">
        <v>303</v>
      </c>
      <c r="B1325" s="9" t="s">
        <v>20</v>
      </c>
      <c r="C1325" s="12">
        <v>0.75</v>
      </c>
      <c r="D1325" s="12">
        <v>0.98</v>
      </c>
      <c r="E1325" s="12">
        <v>0.92</v>
      </c>
      <c r="F1325" s="12">
        <v>0.73</v>
      </c>
      <c r="G1325" s="12">
        <v>0.62</v>
      </c>
      <c r="H1325" s="9">
        <v>4</v>
      </c>
      <c r="I1325" s="10">
        <v>0</v>
      </c>
      <c r="J1325" s="12">
        <f>I1325</f>
        <v>0</v>
      </c>
      <c r="K1325" t="e">
        <f>VLOOKUP(A1325,MasterTutor!A:D,4,FALSE)</f>
        <v>#N/A</v>
      </c>
      <c r="L1325" t="e">
        <f>VLOOKUP(A1325,MasterTutor!A:D,3,FALSE)</f>
        <v>#N/A</v>
      </c>
      <c r="M1325" t="e">
        <f>VLOOKUP(A1325,MasterTutor!A:D,2,FALSE)</f>
        <v>#N/A</v>
      </c>
    </row>
    <row r="1326" spans="1:13" x14ac:dyDescent="0.2">
      <c r="A1326" s="9" t="s">
        <v>303</v>
      </c>
      <c r="B1326" s="9" t="s">
        <v>21</v>
      </c>
      <c r="C1326" s="12">
        <v>0.85</v>
      </c>
      <c r="D1326" s="12">
        <v>1.0900000000000001</v>
      </c>
      <c r="E1326" s="12">
        <v>0.92</v>
      </c>
      <c r="F1326" s="12">
        <v>0.68</v>
      </c>
      <c r="G1326" s="12">
        <v>0.96</v>
      </c>
      <c r="H1326" s="9">
        <v>3</v>
      </c>
      <c r="I1326" s="10" t="s">
        <v>36</v>
      </c>
      <c r="J1326" s="12">
        <v>0</v>
      </c>
      <c r="K1326" t="e">
        <f>VLOOKUP(A1326,MasterTutor!A:D,4,FALSE)</f>
        <v>#N/A</v>
      </c>
      <c r="L1326" t="e">
        <f>VLOOKUP(A1326,MasterTutor!A:D,3,FALSE)</f>
        <v>#N/A</v>
      </c>
      <c r="M1326" t="e">
        <f>VLOOKUP(A1326,MasterTutor!A:D,2,FALSE)</f>
        <v>#N/A</v>
      </c>
    </row>
    <row r="1327" spans="1:13" x14ac:dyDescent="0.2">
      <c r="A1327" s="9" t="s">
        <v>303</v>
      </c>
      <c r="B1327" s="9" t="s">
        <v>22</v>
      </c>
      <c r="C1327" s="12">
        <v>0.57999999999999996</v>
      </c>
      <c r="D1327" s="12">
        <v>1.2</v>
      </c>
      <c r="E1327" s="12">
        <v>0.91</v>
      </c>
      <c r="F1327" s="12">
        <v>0.71</v>
      </c>
      <c r="G1327" s="12">
        <v>0.85</v>
      </c>
      <c r="H1327" s="9">
        <v>2</v>
      </c>
      <c r="I1327" s="10" t="s">
        <v>40</v>
      </c>
      <c r="J1327" s="12">
        <v>0</v>
      </c>
      <c r="K1327" t="e">
        <f>VLOOKUP(A1327,MasterTutor!A:D,4,FALSE)</f>
        <v>#N/A</v>
      </c>
      <c r="L1327" t="e">
        <f>VLOOKUP(A1327,MasterTutor!A:D,3,FALSE)</f>
        <v>#N/A</v>
      </c>
      <c r="M1327" t="e">
        <f>VLOOKUP(A1327,MasterTutor!A:D,2,FALSE)</f>
        <v>#N/A</v>
      </c>
    </row>
    <row r="1328" spans="1:13" x14ac:dyDescent="0.2">
      <c r="A1328" s="9" t="s">
        <v>304</v>
      </c>
      <c r="B1328" s="9" t="s">
        <v>17</v>
      </c>
      <c r="C1328" s="12">
        <v>0.6</v>
      </c>
      <c r="D1328" s="12">
        <v>0.94</v>
      </c>
      <c r="E1328" s="12">
        <v>0.99</v>
      </c>
      <c r="F1328" s="12">
        <v>0.83</v>
      </c>
      <c r="G1328" s="12">
        <v>0.56000000000000005</v>
      </c>
      <c r="H1328" s="9">
        <v>1</v>
      </c>
      <c r="I1328" s="10" t="s">
        <v>305</v>
      </c>
      <c r="J1328" s="12">
        <v>0.38</v>
      </c>
      <c r="K1328" t="e">
        <f>VLOOKUP(A1328,MasterTutor!A:D,4,FALSE)</f>
        <v>#N/A</v>
      </c>
      <c r="L1328" t="e">
        <f>VLOOKUP(A1328,MasterTutor!A:D,3,FALSE)</f>
        <v>#N/A</v>
      </c>
      <c r="M1328" t="e">
        <f>VLOOKUP(A1328,MasterTutor!A:D,2,FALSE)</f>
        <v>#N/A</v>
      </c>
    </row>
    <row r="1329" spans="1:13" x14ac:dyDescent="0.2">
      <c r="A1329" s="9" t="s">
        <v>304</v>
      </c>
      <c r="B1329" s="9" t="s">
        <v>18</v>
      </c>
      <c r="C1329" s="12">
        <v>0.38</v>
      </c>
      <c r="D1329" s="12">
        <v>1.03</v>
      </c>
      <c r="E1329" s="12">
        <v>0.98</v>
      </c>
      <c r="F1329" s="12">
        <v>0.94</v>
      </c>
      <c r="G1329" s="12">
        <v>0.8</v>
      </c>
      <c r="H1329" s="9">
        <v>1</v>
      </c>
      <c r="I1329" s="10">
        <v>0</v>
      </c>
      <c r="J1329" s="12">
        <f>I1329</f>
        <v>0</v>
      </c>
      <c r="K1329" t="e">
        <f>VLOOKUP(A1329,MasterTutor!A:D,4,FALSE)</f>
        <v>#N/A</v>
      </c>
      <c r="L1329" t="e">
        <f>VLOOKUP(A1329,MasterTutor!A:D,3,FALSE)</f>
        <v>#N/A</v>
      </c>
      <c r="M1329" t="e">
        <f>VLOOKUP(A1329,MasterTutor!A:D,2,FALSE)</f>
        <v>#N/A</v>
      </c>
    </row>
    <row r="1330" spans="1:13" x14ac:dyDescent="0.2">
      <c r="A1330" s="9" t="s">
        <v>304</v>
      </c>
      <c r="B1330" s="9" t="s">
        <v>20</v>
      </c>
      <c r="C1330" s="12">
        <v>0.6</v>
      </c>
      <c r="D1330" s="12">
        <v>0.94</v>
      </c>
      <c r="E1330" s="12">
        <v>0.97</v>
      </c>
      <c r="F1330" s="12">
        <v>0.83</v>
      </c>
      <c r="G1330" s="12">
        <v>0.73</v>
      </c>
      <c r="H1330" s="9">
        <v>3</v>
      </c>
      <c r="I1330" s="10">
        <v>0</v>
      </c>
      <c r="J1330" s="12">
        <f>I1330</f>
        <v>0</v>
      </c>
      <c r="K1330" t="e">
        <f>VLOOKUP(A1330,MasterTutor!A:D,4,FALSE)</f>
        <v>#N/A</v>
      </c>
      <c r="L1330" t="e">
        <f>VLOOKUP(A1330,MasterTutor!A:D,3,FALSE)</f>
        <v>#N/A</v>
      </c>
      <c r="M1330" t="e">
        <f>VLOOKUP(A1330,MasterTutor!A:D,2,FALSE)</f>
        <v>#N/A</v>
      </c>
    </row>
    <row r="1331" spans="1:13" x14ac:dyDescent="0.2">
      <c r="A1331" s="9" t="s">
        <v>304</v>
      </c>
      <c r="B1331" s="9" t="s">
        <v>21</v>
      </c>
      <c r="C1331" s="12">
        <v>0.72</v>
      </c>
      <c r="D1331" s="12">
        <v>1.06</v>
      </c>
      <c r="E1331" s="12">
        <v>0.99</v>
      </c>
      <c r="F1331" s="12">
        <v>0.92</v>
      </c>
      <c r="G1331" s="12">
        <v>0.27</v>
      </c>
      <c r="H1331" s="9">
        <v>5</v>
      </c>
      <c r="I1331" s="10" t="s">
        <v>119</v>
      </c>
      <c r="J1331" s="12">
        <v>0</v>
      </c>
      <c r="K1331" t="e">
        <f>VLOOKUP(A1331,MasterTutor!A:D,4,FALSE)</f>
        <v>#N/A</v>
      </c>
      <c r="L1331" t="e">
        <f>VLOOKUP(A1331,MasterTutor!A:D,3,FALSE)</f>
        <v>#N/A</v>
      </c>
      <c r="M1331" t="e">
        <f>VLOOKUP(A1331,MasterTutor!A:D,2,FALSE)</f>
        <v>#N/A</v>
      </c>
    </row>
    <row r="1332" spans="1:13" x14ac:dyDescent="0.2">
      <c r="A1332" s="9" t="s">
        <v>306</v>
      </c>
      <c r="B1332" s="9" t="s">
        <v>14</v>
      </c>
      <c r="C1332" s="12">
        <v>0.71879999999999999</v>
      </c>
      <c r="D1332" s="12">
        <v>1.1015999999999999</v>
      </c>
      <c r="E1332" s="12">
        <v>0.97727272727272696</v>
      </c>
      <c r="F1332" s="12">
        <v>0.78260869565217295</v>
      </c>
      <c r="G1332" s="12">
        <v>1</v>
      </c>
      <c r="H1332" s="9">
        <v>1</v>
      </c>
      <c r="I1332" s="10" t="s">
        <v>36</v>
      </c>
      <c r="J1332" s="12">
        <v>0</v>
      </c>
      <c r="K1332" t="str">
        <f>VLOOKUP(A1332,MasterTutor!A:D,4,FALSE)</f>
        <v>Advanced</v>
      </c>
      <c r="L1332" t="str">
        <f>VLOOKUP(A1332,MasterTutor!A:D,3,FALSE)</f>
        <v>Adjunct</v>
      </c>
      <c r="M1332" t="str">
        <f>VLOOKUP(A1332,MasterTutor!A:D,2,FALSE)</f>
        <v>Ela Cross</v>
      </c>
    </row>
    <row r="1333" spans="1:13" x14ac:dyDescent="0.2">
      <c r="A1333" s="9" t="s">
        <v>306</v>
      </c>
      <c r="B1333" s="9" t="s">
        <v>16</v>
      </c>
      <c r="C1333" s="12">
        <v>0.65</v>
      </c>
      <c r="D1333" s="12">
        <v>1.34</v>
      </c>
      <c r="E1333" s="12">
        <v>0.97</v>
      </c>
      <c r="F1333" s="12">
        <v>0.86</v>
      </c>
      <c r="G1333" s="12">
        <v>1</v>
      </c>
      <c r="H1333" s="9">
        <v>0</v>
      </c>
      <c r="I1333" s="13">
        <v>45691</v>
      </c>
      <c r="J1333" s="14">
        <v>0.67</v>
      </c>
      <c r="K1333" t="str">
        <f>VLOOKUP(A1333,MasterTutor!A:D,4,FALSE)</f>
        <v>Advanced</v>
      </c>
      <c r="L1333" t="str">
        <f>VLOOKUP(A1333,MasterTutor!A:D,3,FALSE)</f>
        <v>Adjunct</v>
      </c>
      <c r="M1333" t="str">
        <f>VLOOKUP(A1333,MasterTutor!A:D,2,FALSE)</f>
        <v>Ela Cross</v>
      </c>
    </row>
    <row r="1334" spans="1:13" x14ac:dyDescent="0.2">
      <c r="A1334" s="9" t="s">
        <v>306</v>
      </c>
      <c r="B1334" s="9" t="s">
        <v>257</v>
      </c>
      <c r="C1334" s="12">
        <v>0.68</v>
      </c>
      <c r="D1334" s="12">
        <v>1.34</v>
      </c>
      <c r="E1334" s="12">
        <v>1</v>
      </c>
      <c r="F1334" s="12">
        <v>0.92</v>
      </c>
      <c r="G1334" s="12">
        <v>1</v>
      </c>
      <c r="H1334" s="9">
        <v>3</v>
      </c>
      <c r="I1334" s="10">
        <v>0.75</v>
      </c>
      <c r="J1334" s="12">
        <v>0.75</v>
      </c>
      <c r="K1334" t="str">
        <f>VLOOKUP(A1334,MasterTutor!A:D,4,FALSE)</f>
        <v>Advanced</v>
      </c>
      <c r="L1334" t="str">
        <f>VLOOKUP(A1334,MasterTutor!A:D,3,FALSE)</f>
        <v>Adjunct</v>
      </c>
      <c r="M1334" t="str">
        <f>VLOOKUP(A1334,MasterTutor!A:D,2,FALSE)</f>
        <v>Ela Cross</v>
      </c>
    </row>
    <row r="1335" spans="1:13" x14ac:dyDescent="0.2">
      <c r="A1335" s="9" t="s">
        <v>306</v>
      </c>
      <c r="B1335" s="9" t="s">
        <v>29</v>
      </c>
      <c r="C1335" s="12">
        <v>0.8125</v>
      </c>
      <c r="D1335" s="12">
        <v>1.3203</v>
      </c>
      <c r="E1335" s="12">
        <v>0.95454545499999999</v>
      </c>
      <c r="F1335" s="12">
        <v>0.96969696999999999</v>
      </c>
      <c r="G1335" s="12">
        <v>0.875</v>
      </c>
      <c r="H1335" s="9">
        <v>7</v>
      </c>
      <c r="I1335" s="10">
        <v>1</v>
      </c>
      <c r="J1335" s="12">
        <f>I1335</f>
        <v>1</v>
      </c>
      <c r="K1335" t="str">
        <f>VLOOKUP(A1335,MasterTutor!A:D,4,FALSE)</f>
        <v>Advanced</v>
      </c>
      <c r="L1335" t="str">
        <f>VLOOKUP(A1335,MasterTutor!A:D,3,FALSE)</f>
        <v>Adjunct</v>
      </c>
      <c r="M1335" t="str">
        <f>VLOOKUP(A1335,MasterTutor!A:D,2,FALSE)</f>
        <v>Ela Cross</v>
      </c>
    </row>
    <row r="1336" spans="1:13" x14ac:dyDescent="0.2">
      <c r="A1336" s="9" t="s">
        <v>306</v>
      </c>
      <c r="B1336" s="9" t="s">
        <v>17</v>
      </c>
      <c r="C1336" s="12">
        <v>0.59</v>
      </c>
      <c r="D1336" s="12">
        <v>0.73</v>
      </c>
      <c r="E1336" s="12">
        <v>0.93</v>
      </c>
      <c r="F1336" s="12">
        <v>0.84</v>
      </c>
      <c r="G1336" s="12">
        <v>1</v>
      </c>
      <c r="H1336" s="9">
        <v>1</v>
      </c>
      <c r="J1336" s="9"/>
      <c r="K1336" t="str">
        <f>VLOOKUP(A1336,MasterTutor!A:D,4,FALSE)</f>
        <v>Advanced</v>
      </c>
      <c r="L1336" t="str">
        <f>VLOOKUP(A1336,MasterTutor!A:D,3,FALSE)</f>
        <v>Adjunct</v>
      </c>
      <c r="M1336" t="str">
        <f>VLOOKUP(A1336,MasterTutor!A:D,2,FALSE)</f>
        <v>Ela Cross</v>
      </c>
    </row>
    <row r="1337" spans="1:13" x14ac:dyDescent="0.2">
      <c r="A1337" s="9" t="s">
        <v>306</v>
      </c>
      <c r="B1337" s="9" t="s">
        <v>18</v>
      </c>
      <c r="C1337" s="12">
        <v>0.28000000000000003</v>
      </c>
      <c r="D1337" s="12">
        <v>0.28999999999999998</v>
      </c>
      <c r="E1337" s="12">
        <v>0.88</v>
      </c>
      <c r="F1337" s="12">
        <v>0.83</v>
      </c>
      <c r="G1337" s="12">
        <v>1</v>
      </c>
      <c r="H1337" s="9">
        <v>4</v>
      </c>
      <c r="J1337" s="9"/>
      <c r="K1337" t="str">
        <f>VLOOKUP(A1337,MasterTutor!A:D,4,FALSE)</f>
        <v>Advanced</v>
      </c>
      <c r="L1337" t="str">
        <f>VLOOKUP(A1337,MasterTutor!A:D,3,FALSE)</f>
        <v>Adjunct</v>
      </c>
      <c r="M1337" t="str">
        <f>VLOOKUP(A1337,MasterTutor!A:D,2,FALSE)</f>
        <v>Ela Cross</v>
      </c>
    </row>
    <row r="1338" spans="1:13" x14ac:dyDescent="0.2">
      <c r="A1338" s="9" t="s">
        <v>306</v>
      </c>
      <c r="B1338" s="9" t="s">
        <v>20</v>
      </c>
      <c r="C1338" s="12">
        <v>0.36</v>
      </c>
      <c r="D1338" s="12">
        <v>0.52</v>
      </c>
      <c r="E1338" s="12">
        <v>0.95</v>
      </c>
      <c r="F1338" s="12">
        <v>0.92</v>
      </c>
      <c r="G1338" s="12">
        <v>0.86</v>
      </c>
      <c r="H1338" s="9">
        <v>1</v>
      </c>
      <c r="J1338" s="9"/>
      <c r="K1338" t="str">
        <f>VLOOKUP(A1338,MasterTutor!A:D,4,FALSE)</f>
        <v>Advanced</v>
      </c>
      <c r="L1338" t="str">
        <f>VLOOKUP(A1338,MasterTutor!A:D,3,FALSE)</f>
        <v>Adjunct</v>
      </c>
      <c r="M1338" t="str">
        <f>VLOOKUP(A1338,MasterTutor!A:D,2,FALSE)</f>
        <v>Ela Cross</v>
      </c>
    </row>
    <row r="1339" spans="1:13" x14ac:dyDescent="0.2">
      <c r="A1339" s="9" t="s">
        <v>306</v>
      </c>
      <c r="B1339" s="9" t="s">
        <v>21</v>
      </c>
      <c r="C1339" s="12">
        <v>0.59</v>
      </c>
      <c r="D1339" s="12">
        <v>0.81</v>
      </c>
      <c r="E1339" s="12">
        <v>0.97</v>
      </c>
      <c r="F1339" s="12">
        <v>0.95</v>
      </c>
      <c r="G1339" s="12">
        <v>1</v>
      </c>
      <c r="H1339" s="9">
        <v>0</v>
      </c>
      <c r="I1339" s="10" t="s">
        <v>40</v>
      </c>
      <c r="J1339" s="12">
        <v>0</v>
      </c>
      <c r="K1339" t="str">
        <f>VLOOKUP(A1339,MasterTutor!A:D,4,FALSE)</f>
        <v>Advanced</v>
      </c>
      <c r="L1339" t="str">
        <f>VLOOKUP(A1339,MasterTutor!A:D,3,FALSE)</f>
        <v>Adjunct</v>
      </c>
      <c r="M1339" t="str">
        <f>VLOOKUP(A1339,MasterTutor!A:D,2,FALSE)</f>
        <v>Ela Cross</v>
      </c>
    </row>
    <row r="1340" spans="1:13" x14ac:dyDescent="0.2">
      <c r="A1340" s="9" t="s">
        <v>306</v>
      </c>
      <c r="B1340" s="9" t="s">
        <v>22</v>
      </c>
      <c r="C1340" s="12">
        <v>0.66</v>
      </c>
      <c r="D1340" s="12">
        <v>1.04</v>
      </c>
      <c r="E1340" s="12">
        <v>0.97</v>
      </c>
      <c r="F1340" s="12">
        <v>0.96</v>
      </c>
      <c r="G1340" s="12">
        <v>0.75</v>
      </c>
      <c r="H1340" s="9">
        <v>1</v>
      </c>
      <c r="I1340" s="10" t="s">
        <v>148</v>
      </c>
      <c r="J1340" s="12">
        <v>0</v>
      </c>
      <c r="K1340" t="str">
        <f>VLOOKUP(A1340,MasterTutor!A:D,4,FALSE)</f>
        <v>Advanced</v>
      </c>
      <c r="L1340" t="str">
        <f>VLOOKUP(A1340,MasterTutor!A:D,3,FALSE)</f>
        <v>Adjunct</v>
      </c>
      <c r="M1340" t="str">
        <f>VLOOKUP(A1340,MasterTutor!A:D,2,FALSE)</f>
        <v>Ela Cross</v>
      </c>
    </row>
    <row r="1341" spans="1:13" x14ac:dyDescent="0.2">
      <c r="A1341" s="9" t="s">
        <v>307</v>
      </c>
      <c r="B1341" s="9" t="s">
        <v>14</v>
      </c>
      <c r="C1341" s="12">
        <v>0.87080000000000002</v>
      </c>
      <c r="D1341" s="12">
        <v>1.0345</v>
      </c>
      <c r="E1341" s="12">
        <v>0.98611111111111105</v>
      </c>
      <c r="F1341" s="12">
        <v>0.96428571428571397</v>
      </c>
      <c r="G1341" s="12">
        <v>0</v>
      </c>
      <c r="H1341" s="9">
        <v>13</v>
      </c>
      <c r="I1341" s="10" t="s">
        <v>286</v>
      </c>
      <c r="J1341" s="12">
        <v>0.71</v>
      </c>
      <c r="K1341" t="e">
        <f>VLOOKUP(A1341,MasterTutor!A:D,4,FALSE)</f>
        <v>#N/A</v>
      </c>
      <c r="L1341" t="e">
        <f>VLOOKUP(A1341,MasterTutor!A:D,3,FALSE)</f>
        <v>#N/A</v>
      </c>
      <c r="M1341" t="e">
        <f>VLOOKUP(A1341,MasterTutor!A:D,2,FALSE)</f>
        <v>#N/A</v>
      </c>
    </row>
    <row r="1342" spans="1:13" x14ac:dyDescent="0.2">
      <c r="A1342" s="9" t="s">
        <v>307</v>
      </c>
      <c r="B1342" s="9" t="s">
        <v>14</v>
      </c>
      <c r="C1342" s="12">
        <v>0.87080000000000002</v>
      </c>
      <c r="D1342" s="12">
        <v>1.0345</v>
      </c>
      <c r="E1342" s="12">
        <v>0.98611111111111105</v>
      </c>
      <c r="F1342" s="12">
        <v>0.96428571428571397</v>
      </c>
      <c r="G1342" s="12">
        <v>0</v>
      </c>
      <c r="H1342" s="9">
        <v>13</v>
      </c>
      <c r="I1342" s="10" t="s">
        <v>286</v>
      </c>
      <c r="J1342" s="12">
        <f>_xlfn.TEXTBEFORE(I1342, "/")/_xlfn.TEXTAFTER(I1342,"/")</f>
        <v>0.7142857142857143</v>
      </c>
      <c r="K1342" t="e">
        <f>VLOOKUP(A1342,MasterTutor!A:D,4,FALSE)</f>
        <v>#N/A</v>
      </c>
      <c r="L1342" t="e">
        <f>VLOOKUP(A1342,MasterTutor!A:D,3,FALSE)</f>
        <v>#N/A</v>
      </c>
      <c r="M1342" t="e">
        <f>VLOOKUP(A1342,MasterTutor!A:D,2,FALSE)</f>
        <v>#N/A</v>
      </c>
    </row>
    <row r="1343" spans="1:13" x14ac:dyDescent="0.2">
      <c r="A1343" s="9" t="s">
        <v>307</v>
      </c>
      <c r="B1343" s="9" t="s">
        <v>16</v>
      </c>
      <c r="C1343" s="12">
        <v>0.89</v>
      </c>
      <c r="D1343" s="12">
        <v>1.05</v>
      </c>
      <c r="E1343" s="12">
        <v>0.99</v>
      </c>
      <c r="F1343" s="12">
        <v>0.98</v>
      </c>
      <c r="G1343" s="12">
        <v>0.36</v>
      </c>
      <c r="H1343" s="9">
        <v>12</v>
      </c>
      <c r="I1343" s="13">
        <v>45783</v>
      </c>
      <c r="J1343" s="14">
        <v>0.83</v>
      </c>
      <c r="K1343" t="e">
        <f>VLOOKUP(A1343,MasterTutor!A:D,4,FALSE)</f>
        <v>#N/A</v>
      </c>
      <c r="L1343" t="e">
        <f>VLOOKUP(A1343,MasterTutor!A:D,3,FALSE)</f>
        <v>#N/A</v>
      </c>
      <c r="M1343" t="e">
        <f>VLOOKUP(A1343,MasterTutor!A:D,2,FALSE)</f>
        <v>#N/A</v>
      </c>
    </row>
    <row r="1344" spans="1:13" x14ac:dyDescent="0.2">
      <c r="A1344" s="9" t="s">
        <v>307</v>
      </c>
      <c r="B1344" s="9" t="s">
        <v>257</v>
      </c>
      <c r="C1344" s="12">
        <v>0.62</v>
      </c>
      <c r="D1344" s="12">
        <v>0.88</v>
      </c>
      <c r="E1344" s="12">
        <v>0.97</v>
      </c>
      <c r="F1344" s="12">
        <v>0.68</v>
      </c>
      <c r="G1344" s="12">
        <v>0.63</v>
      </c>
      <c r="H1344" s="9">
        <v>14</v>
      </c>
      <c r="I1344" s="10">
        <v>0.5</v>
      </c>
      <c r="J1344" s="12">
        <v>0.5</v>
      </c>
      <c r="K1344" t="e">
        <f>VLOOKUP(A1344,MasterTutor!A:D,4,FALSE)</f>
        <v>#N/A</v>
      </c>
      <c r="L1344" t="e">
        <f>VLOOKUP(A1344,MasterTutor!A:D,3,FALSE)</f>
        <v>#N/A</v>
      </c>
      <c r="M1344" t="e">
        <f>VLOOKUP(A1344,MasterTutor!A:D,2,FALSE)</f>
        <v>#N/A</v>
      </c>
    </row>
    <row r="1345" spans="1:13" x14ac:dyDescent="0.2">
      <c r="A1345" s="9" t="s">
        <v>307</v>
      </c>
      <c r="B1345" s="9" t="s">
        <v>29</v>
      </c>
      <c r="C1345" s="12">
        <v>0.91669999999999996</v>
      </c>
      <c r="D1345" s="12">
        <v>1.0263</v>
      </c>
      <c r="E1345" s="12">
        <v>0.94890510900000002</v>
      </c>
      <c r="F1345" s="12">
        <v>0.83561643799999996</v>
      </c>
      <c r="G1345" s="12">
        <v>0.368421053</v>
      </c>
      <c r="H1345" s="9">
        <v>13</v>
      </c>
      <c r="I1345" s="10">
        <v>1</v>
      </c>
      <c r="J1345" s="12">
        <f>I1345</f>
        <v>1</v>
      </c>
      <c r="K1345" t="e">
        <f>VLOOKUP(A1345,MasterTutor!A:D,4,FALSE)</f>
        <v>#N/A</v>
      </c>
      <c r="L1345" t="e">
        <f>VLOOKUP(A1345,MasterTutor!A:D,3,FALSE)</f>
        <v>#N/A</v>
      </c>
      <c r="M1345" t="e">
        <f>VLOOKUP(A1345,MasterTutor!A:D,2,FALSE)</f>
        <v>#N/A</v>
      </c>
    </row>
    <row r="1346" spans="1:13" x14ac:dyDescent="0.2">
      <c r="A1346" s="9" t="s">
        <v>307</v>
      </c>
      <c r="B1346" s="9" t="s">
        <v>22</v>
      </c>
      <c r="C1346" s="12">
        <v>0.28999999999999998</v>
      </c>
      <c r="D1346" s="12">
        <v>0.64</v>
      </c>
      <c r="E1346" s="12">
        <v>0.97</v>
      </c>
      <c r="F1346" s="12">
        <v>0.96</v>
      </c>
      <c r="G1346" s="12">
        <v>0</v>
      </c>
      <c r="H1346" s="9">
        <v>2</v>
      </c>
      <c r="I1346" s="10" t="s">
        <v>134</v>
      </c>
      <c r="J1346" s="12">
        <v>0.7</v>
      </c>
      <c r="K1346" t="e">
        <f>VLOOKUP(A1346,MasterTutor!A:D,4,FALSE)</f>
        <v>#N/A</v>
      </c>
      <c r="L1346" t="e">
        <f>VLOOKUP(A1346,MasterTutor!A:D,3,FALSE)</f>
        <v>#N/A</v>
      </c>
      <c r="M1346" t="e">
        <f>VLOOKUP(A1346,MasterTutor!A:D,2,FALSE)</f>
        <v>#N/A</v>
      </c>
    </row>
    <row r="1347" spans="1:13" x14ac:dyDescent="0.2">
      <c r="A1347" s="9" t="s">
        <v>308</v>
      </c>
      <c r="B1347" s="9" t="s">
        <v>17</v>
      </c>
      <c r="C1347" s="12">
        <v>0.51</v>
      </c>
      <c r="D1347" s="12">
        <v>0.93</v>
      </c>
      <c r="E1347" s="12">
        <v>1</v>
      </c>
      <c r="F1347" s="12">
        <v>1</v>
      </c>
      <c r="G1347" s="12">
        <v>0.67</v>
      </c>
      <c r="H1347" s="9">
        <v>5</v>
      </c>
      <c r="J1347" s="9"/>
      <c r="K1347" t="e">
        <f>VLOOKUP(A1347,MasterTutor!A:D,4,FALSE)</f>
        <v>#N/A</v>
      </c>
      <c r="L1347" t="e">
        <f>VLOOKUP(A1347,MasterTutor!A:D,3,FALSE)</f>
        <v>#N/A</v>
      </c>
      <c r="M1347" t="e">
        <f>VLOOKUP(A1347,MasterTutor!A:D,2,FALSE)</f>
        <v>#N/A</v>
      </c>
    </row>
    <row r="1348" spans="1:13" x14ac:dyDescent="0.2">
      <c r="A1348" s="9" t="s">
        <v>308</v>
      </c>
      <c r="B1348" s="9" t="s">
        <v>18</v>
      </c>
      <c r="C1348" s="12">
        <v>0.51</v>
      </c>
      <c r="D1348" s="12">
        <v>1.34</v>
      </c>
      <c r="E1348" s="12">
        <v>0.97</v>
      </c>
      <c r="F1348" s="12">
        <v>0.6</v>
      </c>
      <c r="G1348" s="12">
        <v>0.86</v>
      </c>
      <c r="H1348" s="9">
        <v>3</v>
      </c>
      <c r="J1348" s="9"/>
      <c r="K1348" t="e">
        <f>VLOOKUP(A1348,MasterTutor!A:D,4,FALSE)</f>
        <v>#N/A</v>
      </c>
      <c r="L1348" t="e">
        <f>VLOOKUP(A1348,MasterTutor!A:D,3,FALSE)</f>
        <v>#N/A</v>
      </c>
      <c r="M1348" t="e">
        <f>VLOOKUP(A1348,MasterTutor!A:D,2,FALSE)</f>
        <v>#N/A</v>
      </c>
    </row>
    <row r="1349" spans="1:13" x14ac:dyDescent="0.2">
      <c r="A1349" s="9" t="s">
        <v>308</v>
      </c>
      <c r="B1349" s="9" t="s">
        <v>20</v>
      </c>
      <c r="C1349" s="12">
        <v>0.89</v>
      </c>
      <c r="D1349" s="12">
        <v>1.64</v>
      </c>
      <c r="E1349" s="12">
        <v>1</v>
      </c>
      <c r="F1349" s="12">
        <v>0.92</v>
      </c>
      <c r="G1349" s="12">
        <v>0.79</v>
      </c>
      <c r="H1349" s="9" t="e">
        <v>#N/A</v>
      </c>
      <c r="I1349" s="10">
        <v>1</v>
      </c>
      <c r="J1349" s="12">
        <f>I1349</f>
        <v>1</v>
      </c>
      <c r="K1349" t="e">
        <f>VLOOKUP(A1349,MasterTutor!A:D,4,FALSE)</f>
        <v>#N/A</v>
      </c>
      <c r="L1349" t="e">
        <f>VLOOKUP(A1349,MasterTutor!A:D,3,FALSE)</f>
        <v>#N/A</v>
      </c>
      <c r="M1349" t="e">
        <f>VLOOKUP(A1349,MasterTutor!A:D,2,FALSE)</f>
        <v>#N/A</v>
      </c>
    </row>
    <row r="1350" spans="1:13" x14ac:dyDescent="0.2">
      <c r="A1350" s="9" t="s">
        <v>308</v>
      </c>
      <c r="B1350" s="9" t="s">
        <v>21</v>
      </c>
      <c r="C1350" s="12">
        <v>1.41</v>
      </c>
      <c r="D1350" s="12">
        <v>1.97</v>
      </c>
      <c r="E1350" s="12">
        <v>0.98</v>
      </c>
      <c r="F1350" s="12">
        <v>0.97</v>
      </c>
      <c r="G1350" s="12">
        <v>0.89</v>
      </c>
      <c r="H1350" s="9">
        <v>2</v>
      </c>
      <c r="I1350" s="10" t="s">
        <v>59</v>
      </c>
      <c r="J1350" s="12">
        <v>0.75</v>
      </c>
      <c r="K1350" t="e">
        <f>VLOOKUP(A1350,MasterTutor!A:D,4,FALSE)</f>
        <v>#N/A</v>
      </c>
      <c r="L1350" t="e">
        <f>VLOOKUP(A1350,MasterTutor!A:D,3,FALSE)</f>
        <v>#N/A</v>
      </c>
      <c r="M1350" t="e">
        <f>VLOOKUP(A1350,MasterTutor!A:D,2,FALSE)</f>
        <v>#N/A</v>
      </c>
    </row>
    <row r="1351" spans="1:13" x14ac:dyDescent="0.2">
      <c r="A1351" s="9" t="s">
        <v>308</v>
      </c>
      <c r="B1351" s="9" t="s">
        <v>22</v>
      </c>
      <c r="C1351" s="12">
        <v>0.73</v>
      </c>
      <c r="D1351" s="12">
        <v>0.91</v>
      </c>
      <c r="E1351" s="12">
        <v>1</v>
      </c>
      <c r="F1351" s="12">
        <v>1</v>
      </c>
      <c r="G1351" s="12">
        <v>0.88</v>
      </c>
      <c r="H1351" s="9">
        <v>4</v>
      </c>
      <c r="I1351" s="10" t="s">
        <v>23</v>
      </c>
      <c r="J1351" s="12">
        <v>1</v>
      </c>
      <c r="K1351" t="e">
        <f>VLOOKUP(A1351,MasterTutor!A:D,4,FALSE)</f>
        <v>#N/A</v>
      </c>
      <c r="L1351" t="e">
        <f>VLOOKUP(A1351,MasterTutor!A:D,3,FALSE)</f>
        <v>#N/A</v>
      </c>
      <c r="M1351" t="e">
        <f>VLOOKUP(A1351,MasterTutor!A:D,2,FALSE)</f>
        <v>#N/A</v>
      </c>
    </row>
    <row r="1352" spans="1:13" x14ac:dyDescent="0.2">
      <c r="A1352" s="9" t="s">
        <v>309</v>
      </c>
      <c r="B1352" s="9" t="s">
        <v>14</v>
      </c>
      <c r="C1352" s="12">
        <v>0.80420000000000003</v>
      </c>
      <c r="D1352" s="12">
        <v>0.96050000000000002</v>
      </c>
      <c r="E1352" s="12">
        <v>0.96739130434782605</v>
      </c>
      <c r="F1352" s="12">
        <v>0.83582089552238803</v>
      </c>
      <c r="G1352" s="12">
        <v>0.42857142857142799</v>
      </c>
      <c r="H1352" s="9">
        <v>6</v>
      </c>
      <c r="I1352" s="10" t="s">
        <v>204</v>
      </c>
      <c r="J1352" s="12">
        <v>0.5</v>
      </c>
      <c r="K1352" t="e">
        <f>VLOOKUP(A1352,MasterTutor!A:D,4,FALSE)</f>
        <v>#N/A</v>
      </c>
      <c r="L1352" t="e">
        <f>VLOOKUP(A1352,MasterTutor!A:D,3,FALSE)</f>
        <v>#N/A</v>
      </c>
      <c r="M1352" t="e">
        <f>VLOOKUP(A1352,MasterTutor!A:D,2,FALSE)</f>
        <v>#N/A</v>
      </c>
    </row>
    <row r="1353" spans="1:13" x14ac:dyDescent="0.2">
      <c r="A1353" s="9" t="s">
        <v>309</v>
      </c>
      <c r="B1353" s="9" t="s">
        <v>17</v>
      </c>
      <c r="C1353" s="12">
        <v>0.65</v>
      </c>
      <c r="D1353" s="12">
        <v>1.1000000000000001</v>
      </c>
      <c r="E1353" s="12">
        <v>0.9</v>
      </c>
      <c r="F1353" s="12">
        <v>1</v>
      </c>
      <c r="G1353" s="12">
        <v>1</v>
      </c>
      <c r="H1353" s="9">
        <v>1</v>
      </c>
      <c r="I1353" s="10">
        <v>0</v>
      </c>
      <c r="J1353" s="12">
        <f>I1353</f>
        <v>0</v>
      </c>
      <c r="K1353" t="e">
        <f>VLOOKUP(A1353,MasterTutor!A:D,4,FALSE)</f>
        <v>#N/A</v>
      </c>
      <c r="L1353" t="e">
        <f>VLOOKUP(A1353,MasterTutor!A:D,3,FALSE)</f>
        <v>#N/A</v>
      </c>
      <c r="M1353" t="e">
        <f>VLOOKUP(A1353,MasterTutor!A:D,2,FALSE)</f>
        <v>#N/A</v>
      </c>
    </row>
    <row r="1354" spans="1:13" x14ac:dyDescent="0.2">
      <c r="A1354" s="9" t="s">
        <v>309</v>
      </c>
      <c r="B1354" s="9" t="s">
        <v>18</v>
      </c>
      <c r="C1354" s="12">
        <v>0.28000000000000003</v>
      </c>
      <c r="D1354" s="12">
        <v>1.1200000000000001</v>
      </c>
      <c r="E1354" s="12">
        <v>1</v>
      </c>
      <c r="F1354" s="12">
        <v>0.59</v>
      </c>
      <c r="G1354" s="12">
        <v>0.67</v>
      </c>
      <c r="H1354" s="9">
        <v>3</v>
      </c>
      <c r="I1354" s="10">
        <v>0</v>
      </c>
      <c r="J1354" s="12">
        <f>I1354</f>
        <v>0</v>
      </c>
      <c r="K1354" t="e">
        <f>VLOOKUP(A1354,MasterTutor!A:D,4,FALSE)</f>
        <v>#N/A</v>
      </c>
      <c r="L1354" t="e">
        <f>VLOOKUP(A1354,MasterTutor!A:D,3,FALSE)</f>
        <v>#N/A</v>
      </c>
      <c r="M1354" t="e">
        <f>VLOOKUP(A1354,MasterTutor!A:D,2,FALSE)</f>
        <v>#N/A</v>
      </c>
    </row>
    <row r="1355" spans="1:13" x14ac:dyDescent="0.2">
      <c r="A1355" s="9" t="s">
        <v>309</v>
      </c>
      <c r="B1355" s="9" t="s">
        <v>20</v>
      </c>
      <c r="C1355" s="12">
        <v>0.76</v>
      </c>
      <c r="D1355" s="12">
        <v>1.1200000000000001</v>
      </c>
      <c r="E1355" s="12">
        <v>1</v>
      </c>
      <c r="F1355" s="12">
        <v>0.87</v>
      </c>
      <c r="G1355" s="12">
        <v>0.35</v>
      </c>
      <c r="H1355" s="9">
        <v>3</v>
      </c>
      <c r="I1355" s="10">
        <v>0</v>
      </c>
      <c r="J1355" s="12">
        <f>I1355</f>
        <v>0</v>
      </c>
      <c r="K1355" t="e">
        <f>VLOOKUP(A1355,MasterTutor!A:D,4,FALSE)</f>
        <v>#N/A</v>
      </c>
      <c r="L1355" t="e">
        <f>VLOOKUP(A1355,MasterTutor!A:D,3,FALSE)</f>
        <v>#N/A</v>
      </c>
      <c r="M1355" t="e">
        <f>VLOOKUP(A1355,MasterTutor!A:D,2,FALSE)</f>
        <v>#N/A</v>
      </c>
    </row>
    <row r="1356" spans="1:13" x14ac:dyDescent="0.2">
      <c r="A1356" s="9" t="s">
        <v>309</v>
      </c>
      <c r="B1356" s="9" t="s">
        <v>21</v>
      </c>
      <c r="C1356" s="12">
        <v>0.78</v>
      </c>
      <c r="D1356" s="12">
        <v>1.02</v>
      </c>
      <c r="E1356" s="12">
        <v>0.99</v>
      </c>
      <c r="F1356" s="12">
        <v>0.56999999999999995</v>
      </c>
      <c r="G1356" s="12">
        <v>0.1</v>
      </c>
      <c r="H1356" s="9">
        <v>3</v>
      </c>
      <c r="I1356" s="10" t="s">
        <v>148</v>
      </c>
      <c r="J1356" s="12">
        <v>0</v>
      </c>
      <c r="K1356" t="e">
        <f>VLOOKUP(A1356,MasterTutor!A:D,4,FALSE)</f>
        <v>#N/A</v>
      </c>
      <c r="L1356" t="e">
        <f>VLOOKUP(A1356,MasterTutor!A:D,3,FALSE)</f>
        <v>#N/A</v>
      </c>
      <c r="M1356" t="e">
        <f>VLOOKUP(A1356,MasterTutor!A:D,2,FALSE)</f>
        <v>#N/A</v>
      </c>
    </row>
    <row r="1357" spans="1:13" x14ac:dyDescent="0.2">
      <c r="A1357" s="9" t="s">
        <v>309</v>
      </c>
      <c r="B1357" s="9" t="s">
        <v>22</v>
      </c>
      <c r="C1357" s="12">
        <v>0.87</v>
      </c>
      <c r="D1357" s="12">
        <v>0.99</v>
      </c>
      <c r="E1357" s="12">
        <v>0.96</v>
      </c>
      <c r="F1357" s="12">
        <v>0.53</v>
      </c>
      <c r="G1357" s="12">
        <v>0.15</v>
      </c>
      <c r="H1357" s="9">
        <v>6</v>
      </c>
      <c r="I1357" s="10" t="s">
        <v>62</v>
      </c>
      <c r="J1357" s="12">
        <v>0</v>
      </c>
      <c r="K1357" t="e">
        <f>VLOOKUP(A1357,MasterTutor!A:D,4,FALSE)</f>
        <v>#N/A</v>
      </c>
      <c r="L1357" t="e">
        <f>VLOOKUP(A1357,MasterTutor!A:D,3,FALSE)</f>
        <v>#N/A</v>
      </c>
      <c r="M1357" t="e">
        <f>VLOOKUP(A1357,MasterTutor!A:D,2,FALSE)</f>
        <v>#N/A</v>
      </c>
    </row>
    <row r="1358" spans="1:13" x14ac:dyDescent="0.2">
      <c r="A1358" s="9" t="s">
        <v>310</v>
      </c>
      <c r="B1358" s="9" t="s">
        <v>14</v>
      </c>
      <c r="C1358" s="12">
        <v>0.79169999999999996</v>
      </c>
      <c r="D1358" s="12">
        <v>1.4638</v>
      </c>
      <c r="E1358" s="12">
        <v>0.98850574712643602</v>
      </c>
      <c r="F1358" s="12">
        <v>1</v>
      </c>
      <c r="G1358" s="12">
        <v>0.84615384615384603</v>
      </c>
      <c r="H1358" s="9">
        <v>2</v>
      </c>
      <c r="I1358" s="10" t="s">
        <v>23</v>
      </c>
      <c r="J1358" s="12">
        <v>1</v>
      </c>
      <c r="K1358" t="str">
        <f>VLOOKUP(A1358,MasterTutor!A:D,4,FALSE)</f>
        <v>Premium</v>
      </c>
      <c r="L1358" t="str">
        <f>VLOOKUP(A1358,MasterTutor!A:D,3,FALSE)</f>
        <v>Professional</v>
      </c>
      <c r="M1358" t="str">
        <f>VLOOKUP(A1358,MasterTutor!A:D,2,FALSE)</f>
        <v>Ian Plamondon</v>
      </c>
    </row>
    <row r="1359" spans="1:13" x14ac:dyDescent="0.2">
      <c r="A1359" s="9" t="s">
        <v>310</v>
      </c>
      <c r="B1359" s="9" t="s">
        <v>16</v>
      </c>
      <c r="C1359" s="12">
        <v>0.67</v>
      </c>
      <c r="D1359" s="12">
        <v>1.49</v>
      </c>
      <c r="E1359" s="12">
        <v>1</v>
      </c>
      <c r="F1359" s="12">
        <v>0.96</v>
      </c>
      <c r="G1359" s="12">
        <v>0.95</v>
      </c>
      <c r="H1359" s="9">
        <v>3</v>
      </c>
      <c r="I1359" s="13">
        <v>45660</v>
      </c>
      <c r="J1359" s="14">
        <f>1/3</f>
        <v>0.33333333333333331</v>
      </c>
      <c r="K1359" t="str">
        <f>VLOOKUP(A1359,MasterTutor!A:D,4,FALSE)</f>
        <v>Premium</v>
      </c>
      <c r="L1359" t="str">
        <f>VLOOKUP(A1359,MasterTutor!A:D,3,FALSE)</f>
        <v>Professional</v>
      </c>
      <c r="M1359" t="str">
        <f>VLOOKUP(A1359,MasterTutor!A:D,2,FALSE)</f>
        <v>Ian Plamondon</v>
      </c>
    </row>
    <row r="1360" spans="1:13" x14ac:dyDescent="0.2">
      <c r="A1360" s="9" t="s">
        <v>310</v>
      </c>
      <c r="B1360" s="9" t="s">
        <v>257</v>
      </c>
      <c r="C1360" s="12">
        <v>0.63</v>
      </c>
      <c r="D1360" s="12">
        <v>1.41</v>
      </c>
      <c r="E1360" s="12">
        <v>1</v>
      </c>
      <c r="F1360" s="12">
        <v>0.96</v>
      </c>
      <c r="G1360" s="12">
        <v>0.86</v>
      </c>
      <c r="H1360" s="9">
        <v>2</v>
      </c>
      <c r="I1360" s="10" t="s">
        <v>148</v>
      </c>
      <c r="J1360" s="12">
        <v>0</v>
      </c>
      <c r="K1360" t="str">
        <f>VLOOKUP(A1360,MasterTutor!A:D,4,FALSE)</f>
        <v>Premium</v>
      </c>
      <c r="L1360" t="str">
        <f>VLOOKUP(A1360,MasterTutor!A:D,3,FALSE)</f>
        <v>Professional</v>
      </c>
      <c r="M1360" t="str">
        <f>VLOOKUP(A1360,MasterTutor!A:D,2,FALSE)</f>
        <v>Ian Plamondon</v>
      </c>
    </row>
    <row r="1361" spans="1:13" x14ac:dyDescent="0.2">
      <c r="A1361" s="9" t="s">
        <v>310</v>
      </c>
      <c r="B1361" s="9" t="s">
        <v>29</v>
      </c>
      <c r="C1361" s="12">
        <v>0.67920000000000003</v>
      </c>
      <c r="D1361" s="12">
        <v>1.5263</v>
      </c>
      <c r="E1361" s="12">
        <v>1</v>
      </c>
      <c r="F1361" s="12">
        <v>0.98076923100000002</v>
      </c>
      <c r="G1361" s="12">
        <v>0.8125</v>
      </c>
      <c r="H1361" s="9">
        <v>1</v>
      </c>
      <c r="I1361" s="10">
        <v>0.8</v>
      </c>
      <c r="J1361" s="12">
        <f>I1361</f>
        <v>0.8</v>
      </c>
      <c r="K1361" t="str">
        <f>VLOOKUP(A1361,MasterTutor!A:D,4,FALSE)</f>
        <v>Premium</v>
      </c>
      <c r="L1361" t="str">
        <f>VLOOKUP(A1361,MasterTutor!A:D,3,FALSE)</f>
        <v>Professional</v>
      </c>
      <c r="M1361" t="str">
        <f>VLOOKUP(A1361,MasterTutor!A:D,2,FALSE)</f>
        <v>Ian Plamondon</v>
      </c>
    </row>
    <row r="1362" spans="1:13" x14ac:dyDescent="0.2">
      <c r="A1362" s="9" t="s">
        <v>310</v>
      </c>
      <c r="B1362" s="9" t="s">
        <v>17</v>
      </c>
      <c r="C1362" s="12">
        <v>1.03</v>
      </c>
      <c r="D1362" s="12">
        <v>1.42</v>
      </c>
      <c r="E1362" s="12">
        <v>1</v>
      </c>
      <c r="F1362" s="12">
        <v>0.99</v>
      </c>
      <c r="G1362" s="12">
        <v>0.8</v>
      </c>
      <c r="H1362" s="9">
        <v>0</v>
      </c>
      <c r="I1362" s="10" t="s">
        <v>179</v>
      </c>
      <c r="J1362" s="12">
        <v>0.25</v>
      </c>
      <c r="K1362" t="str">
        <f>VLOOKUP(A1362,MasterTutor!A:D,4,FALSE)</f>
        <v>Premium</v>
      </c>
      <c r="L1362" t="str">
        <f>VLOOKUP(A1362,MasterTutor!A:D,3,FALSE)</f>
        <v>Professional</v>
      </c>
      <c r="M1362" t="str">
        <f>VLOOKUP(A1362,MasterTutor!A:D,2,FALSE)</f>
        <v>Ian Plamondon</v>
      </c>
    </row>
    <row r="1363" spans="1:13" x14ac:dyDescent="0.2">
      <c r="A1363" s="9" t="s">
        <v>310</v>
      </c>
      <c r="B1363" s="9" t="s">
        <v>18</v>
      </c>
      <c r="C1363" s="12">
        <v>0.87</v>
      </c>
      <c r="D1363" s="12">
        <v>1.35</v>
      </c>
      <c r="E1363" s="12">
        <v>0.99</v>
      </c>
      <c r="F1363" s="12">
        <v>0.79</v>
      </c>
      <c r="G1363" s="12">
        <v>0.5</v>
      </c>
      <c r="H1363" s="9">
        <v>3</v>
      </c>
      <c r="I1363" s="10" t="s">
        <v>19</v>
      </c>
      <c r="J1363" s="12">
        <v>0.67</v>
      </c>
      <c r="K1363" t="str">
        <f>VLOOKUP(A1363,MasterTutor!A:D,4,FALSE)</f>
        <v>Premium</v>
      </c>
      <c r="L1363" t="str">
        <f>VLOOKUP(A1363,MasterTutor!A:D,3,FALSE)</f>
        <v>Professional</v>
      </c>
      <c r="M1363" t="str">
        <f>VLOOKUP(A1363,MasterTutor!A:D,2,FALSE)</f>
        <v>Ian Plamondon</v>
      </c>
    </row>
    <row r="1364" spans="1:13" x14ac:dyDescent="0.2">
      <c r="A1364" s="9" t="s">
        <v>310</v>
      </c>
      <c r="B1364" s="9" t="s">
        <v>20</v>
      </c>
      <c r="C1364" s="12">
        <v>0.96</v>
      </c>
      <c r="D1364" s="12">
        <v>1.33</v>
      </c>
      <c r="E1364" s="12">
        <v>1</v>
      </c>
      <c r="F1364" s="12">
        <v>1</v>
      </c>
      <c r="G1364" s="12">
        <v>0.63</v>
      </c>
      <c r="H1364" s="9">
        <v>3</v>
      </c>
      <c r="I1364" s="10">
        <v>1</v>
      </c>
      <c r="J1364" s="12">
        <f>I1364</f>
        <v>1</v>
      </c>
      <c r="K1364" t="str">
        <f>VLOOKUP(A1364,MasterTutor!A:D,4,FALSE)</f>
        <v>Premium</v>
      </c>
      <c r="L1364" t="str">
        <f>VLOOKUP(A1364,MasterTutor!A:D,3,FALSE)</f>
        <v>Professional</v>
      </c>
      <c r="M1364" t="str">
        <f>VLOOKUP(A1364,MasterTutor!A:D,2,FALSE)</f>
        <v>Ian Plamondon</v>
      </c>
    </row>
    <row r="1365" spans="1:13" x14ac:dyDescent="0.2">
      <c r="A1365" s="9" t="s">
        <v>310</v>
      </c>
      <c r="B1365" s="9" t="s">
        <v>21</v>
      </c>
      <c r="C1365" s="12">
        <v>1.1100000000000001</v>
      </c>
      <c r="D1365" s="12">
        <v>1.39</v>
      </c>
      <c r="E1365" s="12">
        <v>0.98</v>
      </c>
      <c r="F1365" s="12">
        <v>0.83</v>
      </c>
      <c r="G1365" s="12">
        <v>0.88</v>
      </c>
      <c r="H1365" s="9">
        <v>2</v>
      </c>
      <c r="I1365" s="10" t="s">
        <v>27</v>
      </c>
      <c r="J1365" s="12">
        <v>0.33</v>
      </c>
      <c r="K1365" t="str">
        <f>VLOOKUP(A1365,MasterTutor!A:D,4,FALSE)</f>
        <v>Premium</v>
      </c>
      <c r="L1365" t="str">
        <f>VLOOKUP(A1365,MasterTutor!A:D,3,FALSE)</f>
        <v>Professional</v>
      </c>
      <c r="M1365" t="str">
        <f>VLOOKUP(A1365,MasterTutor!A:D,2,FALSE)</f>
        <v>Ian Plamondon</v>
      </c>
    </row>
    <row r="1366" spans="1:13" x14ac:dyDescent="0.2">
      <c r="A1366" s="9" t="s">
        <v>310</v>
      </c>
      <c r="B1366" s="9" t="s">
        <v>22</v>
      </c>
      <c r="C1366" s="12">
        <v>0.84</v>
      </c>
      <c r="D1366" s="12">
        <v>1.46</v>
      </c>
      <c r="E1366" s="12">
        <v>1</v>
      </c>
      <c r="F1366" s="12">
        <v>0.99</v>
      </c>
      <c r="G1366" s="12">
        <v>0.85</v>
      </c>
      <c r="H1366" s="9">
        <v>1</v>
      </c>
      <c r="I1366" s="10" t="s">
        <v>126</v>
      </c>
      <c r="J1366" s="12">
        <v>0.8</v>
      </c>
      <c r="K1366" t="str">
        <f>VLOOKUP(A1366,MasterTutor!A:D,4,FALSE)</f>
        <v>Premium</v>
      </c>
      <c r="L1366" t="str">
        <f>VLOOKUP(A1366,MasterTutor!A:D,3,FALSE)</f>
        <v>Professional</v>
      </c>
      <c r="M1366" t="str">
        <f>VLOOKUP(A1366,MasterTutor!A:D,2,FALSE)</f>
        <v>Ian Plamondon</v>
      </c>
    </row>
    <row r="1367" spans="1:13" x14ac:dyDescent="0.2">
      <c r="A1367" s="9" t="s">
        <v>311</v>
      </c>
      <c r="B1367" s="9" t="s">
        <v>29</v>
      </c>
      <c r="C1367" s="12">
        <v>0</v>
      </c>
      <c r="D1367" s="12">
        <v>0</v>
      </c>
      <c r="E1367" s="12">
        <v>0</v>
      </c>
      <c r="F1367" s="12">
        <v>0</v>
      </c>
      <c r="G1367" s="12">
        <v>0</v>
      </c>
      <c r="H1367" s="9">
        <v>0</v>
      </c>
      <c r="I1367" s="10" t="s">
        <v>32</v>
      </c>
      <c r="J1367" s="12">
        <v>0</v>
      </c>
      <c r="K1367" t="e">
        <f>VLOOKUP(A1367,MasterTutor!A:D,4,FALSE)</f>
        <v>#N/A</v>
      </c>
      <c r="L1367" t="e">
        <f>VLOOKUP(A1367,MasterTutor!A:D,3,FALSE)</f>
        <v>#N/A</v>
      </c>
      <c r="M1367" t="e">
        <f>VLOOKUP(A1367,MasterTutor!A:D,2,FALSE)</f>
        <v>#N/A</v>
      </c>
    </row>
    <row r="1368" spans="1:13" x14ac:dyDescent="0.2">
      <c r="A1368" s="9" t="s">
        <v>312</v>
      </c>
      <c r="B1368" s="9" t="s">
        <v>14</v>
      </c>
      <c r="C1368" s="12">
        <v>0.4929</v>
      </c>
      <c r="D1368" s="12">
        <v>1.3313999999999999</v>
      </c>
      <c r="E1368" s="12">
        <v>1</v>
      </c>
      <c r="F1368" s="12">
        <v>0.95833333333333304</v>
      </c>
      <c r="G1368" s="12">
        <v>0.875</v>
      </c>
      <c r="H1368" s="9">
        <v>3</v>
      </c>
      <c r="I1368" s="10" t="s">
        <v>36</v>
      </c>
      <c r="J1368" s="12">
        <v>0</v>
      </c>
      <c r="K1368" t="str">
        <f>VLOOKUP(A1368,MasterTutor!A:D,4,FALSE)</f>
        <v>Distinguished</v>
      </c>
      <c r="L1368" t="str">
        <f>VLOOKUP(A1368,MasterTutor!A:D,3,FALSE)</f>
        <v>Professional</v>
      </c>
      <c r="M1368" t="str">
        <f>VLOOKUP(A1368,MasterTutor!A:D,2,FALSE)</f>
        <v>Geoff St. Marie</v>
      </c>
    </row>
    <row r="1369" spans="1:13" x14ac:dyDescent="0.2">
      <c r="A1369" s="9" t="s">
        <v>312</v>
      </c>
      <c r="B1369" s="9" t="s">
        <v>16</v>
      </c>
      <c r="C1369" s="12">
        <v>0.72</v>
      </c>
      <c r="D1369" s="12">
        <v>1.29</v>
      </c>
      <c r="E1369" s="12">
        <v>0.99</v>
      </c>
      <c r="F1369" s="12">
        <v>0.96</v>
      </c>
      <c r="G1369" s="12">
        <v>0.76</v>
      </c>
      <c r="H1369" s="9">
        <v>0</v>
      </c>
      <c r="I1369" s="13" t="s">
        <v>148</v>
      </c>
      <c r="J1369" s="12">
        <v>0</v>
      </c>
      <c r="K1369" t="str">
        <f>VLOOKUP(A1369,MasterTutor!A:D,4,FALSE)</f>
        <v>Distinguished</v>
      </c>
      <c r="L1369" t="str">
        <f>VLOOKUP(A1369,MasterTutor!A:D,3,FALSE)</f>
        <v>Professional</v>
      </c>
      <c r="M1369" t="str">
        <f>VLOOKUP(A1369,MasterTutor!A:D,2,FALSE)</f>
        <v>Geoff St. Marie</v>
      </c>
    </row>
    <row r="1370" spans="1:13" x14ac:dyDescent="0.2">
      <c r="A1370" s="9" t="s">
        <v>312</v>
      </c>
      <c r="B1370" s="9" t="s">
        <v>257</v>
      </c>
      <c r="C1370" s="12">
        <v>0.3</v>
      </c>
      <c r="D1370" s="12">
        <v>1.06</v>
      </c>
      <c r="E1370" s="12">
        <v>0.95</v>
      </c>
      <c r="F1370" s="12">
        <v>1</v>
      </c>
      <c r="G1370" s="12">
        <v>0.94</v>
      </c>
      <c r="H1370" s="9">
        <v>0</v>
      </c>
      <c r="I1370" s="10" t="s">
        <v>36</v>
      </c>
      <c r="J1370" s="12">
        <v>0</v>
      </c>
      <c r="K1370" t="str">
        <f>VLOOKUP(A1370,MasterTutor!A:D,4,FALSE)</f>
        <v>Distinguished</v>
      </c>
      <c r="L1370" t="str">
        <f>VLOOKUP(A1370,MasterTutor!A:D,3,FALSE)</f>
        <v>Professional</v>
      </c>
      <c r="M1370" t="str">
        <f>VLOOKUP(A1370,MasterTutor!A:D,2,FALSE)</f>
        <v>Geoff St. Marie</v>
      </c>
    </row>
    <row r="1371" spans="1:13" x14ac:dyDescent="0.2">
      <c r="A1371" s="9" t="s">
        <v>312</v>
      </c>
      <c r="B1371" s="9" t="s">
        <v>29</v>
      </c>
      <c r="C1371" s="12">
        <v>0.2036</v>
      </c>
      <c r="D1371" s="12">
        <v>1.0276000000000001</v>
      </c>
      <c r="E1371" s="12">
        <v>1</v>
      </c>
      <c r="F1371" s="12">
        <v>0.94444444400000005</v>
      </c>
      <c r="G1371" s="12">
        <v>0.8</v>
      </c>
      <c r="H1371" s="9">
        <v>0</v>
      </c>
      <c r="I1371" s="10" t="s">
        <v>45</v>
      </c>
      <c r="J1371" s="12">
        <v>0</v>
      </c>
      <c r="K1371" t="str">
        <f>VLOOKUP(A1371,MasterTutor!A:D,4,FALSE)</f>
        <v>Distinguished</v>
      </c>
      <c r="L1371" t="str">
        <f>VLOOKUP(A1371,MasterTutor!A:D,3,FALSE)</f>
        <v>Professional</v>
      </c>
      <c r="M1371" t="str">
        <f>VLOOKUP(A1371,MasterTutor!A:D,2,FALSE)</f>
        <v>Geoff St. Marie</v>
      </c>
    </row>
    <row r="1372" spans="1:13" x14ac:dyDescent="0.2">
      <c r="A1372" s="9" t="s">
        <v>312</v>
      </c>
      <c r="B1372" s="9" t="s">
        <v>17</v>
      </c>
      <c r="C1372" s="12">
        <v>0.74</v>
      </c>
      <c r="D1372" s="12">
        <v>1.1000000000000001</v>
      </c>
      <c r="E1372" s="12">
        <v>1</v>
      </c>
      <c r="F1372" s="12">
        <v>0.99</v>
      </c>
      <c r="G1372" s="12">
        <v>0.7</v>
      </c>
      <c r="H1372" s="9">
        <v>6</v>
      </c>
      <c r="I1372" s="10">
        <v>0</v>
      </c>
      <c r="J1372" s="12">
        <f>I1372</f>
        <v>0</v>
      </c>
      <c r="K1372" t="str">
        <f>VLOOKUP(A1372,MasterTutor!A:D,4,FALSE)</f>
        <v>Distinguished</v>
      </c>
      <c r="L1372" t="str">
        <f>VLOOKUP(A1372,MasterTutor!A:D,3,FALSE)</f>
        <v>Professional</v>
      </c>
      <c r="M1372" t="str">
        <f>VLOOKUP(A1372,MasterTutor!A:D,2,FALSE)</f>
        <v>Geoff St. Marie</v>
      </c>
    </row>
    <row r="1373" spans="1:13" x14ac:dyDescent="0.2">
      <c r="A1373" s="9" t="s">
        <v>312</v>
      </c>
      <c r="B1373" s="9" t="s">
        <v>18</v>
      </c>
      <c r="C1373" s="12">
        <v>0.68</v>
      </c>
      <c r="D1373" s="12">
        <v>1.1599999999999999</v>
      </c>
      <c r="E1373" s="12">
        <v>0.99</v>
      </c>
      <c r="F1373" s="12">
        <v>0.96</v>
      </c>
      <c r="G1373" s="12">
        <v>0.9</v>
      </c>
      <c r="H1373" s="9">
        <v>4</v>
      </c>
      <c r="I1373" s="10">
        <v>0</v>
      </c>
      <c r="J1373" s="12">
        <f>I1373</f>
        <v>0</v>
      </c>
      <c r="K1373" t="str">
        <f>VLOOKUP(A1373,MasterTutor!A:D,4,FALSE)</f>
        <v>Distinguished</v>
      </c>
      <c r="L1373" t="str">
        <f>VLOOKUP(A1373,MasterTutor!A:D,3,FALSE)</f>
        <v>Professional</v>
      </c>
      <c r="M1373" t="str">
        <f>VLOOKUP(A1373,MasterTutor!A:D,2,FALSE)</f>
        <v>Geoff St. Marie</v>
      </c>
    </row>
    <row r="1374" spans="1:13" x14ac:dyDescent="0.2">
      <c r="A1374" s="9" t="s">
        <v>312</v>
      </c>
      <c r="B1374" s="9" t="s">
        <v>20</v>
      </c>
      <c r="C1374" s="12">
        <v>0.67</v>
      </c>
      <c r="D1374" s="12">
        <v>1.1299999999999999</v>
      </c>
      <c r="E1374" s="12">
        <v>0.99</v>
      </c>
      <c r="F1374" s="12">
        <v>0.78</v>
      </c>
      <c r="G1374" s="12">
        <v>0.71</v>
      </c>
      <c r="H1374" s="9">
        <v>5</v>
      </c>
      <c r="I1374" s="10">
        <v>0</v>
      </c>
      <c r="J1374" s="12">
        <f>I1374</f>
        <v>0</v>
      </c>
      <c r="K1374" t="str">
        <f>VLOOKUP(A1374,MasterTutor!A:D,4,FALSE)</f>
        <v>Distinguished</v>
      </c>
      <c r="L1374" t="str">
        <f>VLOOKUP(A1374,MasterTutor!A:D,3,FALSE)</f>
        <v>Professional</v>
      </c>
      <c r="M1374" t="str">
        <f>VLOOKUP(A1374,MasterTutor!A:D,2,FALSE)</f>
        <v>Geoff St. Marie</v>
      </c>
    </row>
    <row r="1375" spans="1:13" x14ac:dyDescent="0.2">
      <c r="A1375" s="9" t="s">
        <v>312</v>
      </c>
      <c r="B1375" s="9" t="s">
        <v>21</v>
      </c>
      <c r="C1375" s="12">
        <v>0.56000000000000005</v>
      </c>
      <c r="D1375" s="12">
        <v>1.24</v>
      </c>
      <c r="E1375" s="12">
        <v>1</v>
      </c>
      <c r="F1375" s="12">
        <v>0.93</v>
      </c>
      <c r="G1375" s="12">
        <v>0.5</v>
      </c>
      <c r="H1375" s="9">
        <v>0</v>
      </c>
      <c r="I1375" s="10" t="s">
        <v>54</v>
      </c>
      <c r="J1375" s="12">
        <v>0</v>
      </c>
      <c r="K1375" t="str">
        <f>VLOOKUP(A1375,MasterTutor!A:D,4,FALSE)</f>
        <v>Distinguished</v>
      </c>
      <c r="L1375" t="str">
        <f>VLOOKUP(A1375,MasterTutor!A:D,3,FALSE)</f>
        <v>Professional</v>
      </c>
      <c r="M1375" t="str">
        <f>VLOOKUP(A1375,MasterTutor!A:D,2,FALSE)</f>
        <v>Geoff St. Marie</v>
      </c>
    </row>
    <row r="1376" spans="1:13" x14ac:dyDescent="0.2">
      <c r="A1376" s="9" t="s">
        <v>312</v>
      </c>
      <c r="B1376" s="9" t="s">
        <v>22</v>
      </c>
      <c r="C1376" s="12">
        <v>0.55000000000000004</v>
      </c>
      <c r="D1376" s="12">
        <v>1.3</v>
      </c>
      <c r="E1376" s="12">
        <v>1</v>
      </c>
      <c r="F1376" s="12">
        <v>0.98</v>
      </c>
      <c r="G1376" s="12">
        <v>0.67</v>
      </c>
      <c r="H1376" s="9">
        <v>1</v>
      </c>
      <c r="I1376" s="10" t="s">
        <v>187</v>
      </c>
      <c r="J1376" s="12">
        <v>0</v>
      </c>
      <c r="K1376" t="str">
        <f>VLOOKUP(A1376,MasterTutor!A:D,4,FALSE)</f>
        <v>Distinguished</v>
      </c>
      <c r="L1376" t="str">
        <f>VLOOKUP(A1376,MasterTutor!A:D,3,FALSE)</f>
        <v>Professional</v>
      </c>
      <c r="M1376" t="str">
        <f>VLOOKUP(A1376,MasterTutor!A:D,2,FALSE)</f>
        <v>Geoff St. Marie</v>
      </c>
    </row>
    <row r="1377" spans="1:13" x14ac:dyDescent="0.2">
      <c r="A1377" s="9" t="s">
        <v>313</v>
      </c>
      <c r="B1377" s="9" t="s">
        <v>257</v>
      </c>
      <c r="C1377" s="12">
        <v>0</v>
      </c>
      <c r="D1377" s="12">
        <v>0.66</v>
      </c>
      <c r="E1377" s="12">
        <v>0</v>
      </c>
      <c r="F1377" s="12">
        <v>0</v>
      </c>
      <c r="G1377" s="12">
        <v>0</v>
      </c>
      <c r="H1377" s="9">
        <v>0</v>
      </c>
      <c r="I1377" s="10"/>
      <c r="J1377" s="12"/>
      <c r="K1377" t="e">
        <f>VLOOKUP(A1377,MasterTutor!A:D,4,FALSE)</f>
        <v>#N/A</v>
      </c>
      <c r="L1377" t="e">
        <f>VLOOKUP(A1377,MasterTutor!A:D,3,FALSE)</f>
        <v>#N/A</v>
      </c>
      <c r="M1377" t="e">
        <f>VLOOKUP(A1377,MasterTutor!A:D,2,FALSE)</f>
        <v>#N/A</v>
      </c>
    </row>
    <row r="1378" spans="1:13" x14ac:dyDescent="0.2">
      <c r="A1378" s="9" t="s">
        <v>313</v>
      </c>
      <c r="B1378" s="9" t="s">
        <v>29</v>
      </c>
      <c r="C1378" s="12">
        <v>0.84379999999999999</v>
      </c>
      <c r="D1378" s="12">
        <v>1.1563000000000001</v>
      </c>
      <c r="E1378" s="12">
        <v>1</v>
      </c>
      <c r="F1378" s="12">
        <v>0.2</v>
      </c>
      <c r="G1378" s="12">
        <v>0</v>
      </c>
      <c r="H1378" s="9">
        <v>2</v>
      </c>
      <c r="I1378" s="10">
        <v>0.14285714285714285</v>
      </c>
      <c r="J1378" s="12">
        <f>I1378</f>
        <v>0.14285714285714285</v>
      </c>
      <c r="K1378" t="e">
        <f>VLOOKUP(A1378,MasterTutor!A:D,4,FALSE)</f>
        <v>#N/A</v>
      </c>
      <c r="L1378" t="e">
        <f>VLOOKUP(A1378,MasterTutor!A:D,3,FALSE)</f>
        <v>#N/A</v>
      </c>
      <c r="M1378" t="e">
        <f>VLOOKUP(A1378,MasterTutor!A:D,2,FALSE)</f>
        <v>#N/A</v>
      </c>
    </row>
    <row r="1379" spans="1:13" x14ac:dyDescent="0.2">
      <c r="A1379" s="9" t="s">
        <v>314</v>
      </c>
      <c r="B1379" s="9" t="s">
        <v>22</v>
      </c>
      <c r="C1379" s="12">
        <v>0</v>
      </c>
      <c r="D1379" s="12">
        <v>0.12</v>
      </c>
      <c r="E1379" s="12">
        <v>0</v>
      </c>
      <c r="F1379" s="12">
        <v>0</v>
      </c>
      <c r="G1379" s="12">
        <v>0</v>
      </c>
      <c r="H1379" s="9">
        <v>0</v>
      </c>
      <c r="I1379" s="11"/>
      <c r="J1379" s="9"/>
      <c r="K1379" t="e">
        <f>VLOOKUP(A1379,MasterTutor!A:D,4,FALSE)</f>
        <v>#N/A</v>
      </c>
      <c r="L1379" t="e">
        <f>VLOOKUP(A1379,MasterTutor!A:D,3,FALSE)</f>
        <v>#N/A</v>
      </c>
      <c r="M1379" t="e">
        <f>VLOOKUP(A1379,MasterTutor!A:D,2,FALSE)</f>
        <v>#N/A</v>
      </c>
    </row>
    <row r="1380" spans="1:13" x14ac:dyDescent="0.2">
      <c r="A1380" s="9" t="s">
        <v>315</v>
      </c>
      <c r="B1380" s="9" t="s">
        <v>14</v>
      </c>
      <c r="C1380" s="12">
        <v>1</v>
      </c>
      <c r="D1380" s="12">
        <v>1.1134999999999999</v>
      </c>
      <c r="E1380" s="12">
        <v>1</v>
      </c>
      <c r="F1380" s="12">
        <v>0.956989247311827</v>
      </c>
      <c r="G1380" s="12">
        <v>0.69565217391304301</v>
      </c>
      <c r="H1380" s="9">
        <v>19</v>
      </c>
      <c r="I1380" s="10" t="s">
        <v>126</v>
      </c>
      <c r="J1380" s="12">
        <v>0.8</v>
      </c>
      <c r="K1380" t="str">
        <f>VLOOKUP(A1380,MasterTutor!A:D,4,FALSE)</f>
        <v>Advanced</v>
      </c>
      <c r="L1380" t="str">
        <f>VLOOKUP(A1380,MasterTutor!A:D,3,FALSE)</f>
        <v>Professional</v>
      </c>
      <c r="M1380" t="str">
        <f>VLOOKUP(A1380,MasterTutor!A:D,2,FALSE)</f>
        <v>Ela Cross</v>
      </c>
    </row>
    <row r="1381" spans="1:13" x14ac:dyDescent="0.2">
      <c r="A1381" s="9" t="s">
        <v>315</v>
      </c>
      <c r="B1381" s="9" t="s">
        <v>16</v>
      </c>
      <c r="C1381" s="12">
        <v>1.1399999999999999</v>
      </c>
      <c r="D1381" s="12">
        <v>0.97</v>
      </c>
      <c r="E1381" s="12">
        <v>1</v>
      </c>
      <c r="F1381" s="12">
        <v>0.93</v>
      </c>
      <c r="G1381" s="12">
        <v>0.91</v>
      </c>
      <c r="H1381" s="9">
        <v>16</v>
      </c>
      <c r="I1381" s="13">
        <v>45692</v>
      </c>
      <c r="J1381" s="14">
        <v>0.5</v>
      </c>
      <c r="K1381" t="str">
        <f>VLOOKUP(A1381,MasterTutor!A:D,4,FALSE)</f>
        <v>Advanced</v>
      </c>
      <c r="L1381" t="str">
        <f>VLOOKUP(A1381,MasterTutor!A:D,3,FALSE)</f>
        <v>Professional</v>
      </c>
      <c r="M1381" t="str">
        <f>VLOOKUP(A1381,MasterTutor!A:D,2,FALSE)</f>
        <v>Ela Cross</v>
      </c>
    </row>
    <row r="1382" spans="1:13" x14ac:dyDescent="0.2">
      <c r="A1382" s="9" t="s">
        <v>315</v>
      </c>
      <c r="B1382" s="9" t="s">
        <v>257</v>
      </c>
      <c r="C1382" s="12">
        <v>0.79</v>
      </c>
      <c r="D1382" s="12">
        <v>0.89</v>
      </c>
      <c r="E1382" s="12">
        <v>0.98</v>
      </c>
      <c r="F1382" s="12">
        <v>0.69</v>
      </c>
      <c r="G1382" s="12">
        <v>0.96</v>
      </c>
      <c r="H1382" s="9">
        <v>10</v>
      </c>
      <c r="I1382" s="10"/>
      <c r="J1382" s="12"/>
      <c r="K1382" t="str">
        <f>VLOOKUP(A1382,MasterTutor!A:D,4,FALSE)</f>
        <v>Advanced</v>
      </c>
      <c r="L1382" t="str">
        <f>VLOOKUP(A1382,MasterTutor!A:D,3,FALSE)</f>
        <v>Professional</v>
      </c>
      <c r="M1382" t="str">
        <f>VLOOKUP(A1382,MasterTutor!A:D,2,FALSE)</f>
        <v>Ela Cross</v>
      </c>
    </row>
    <row r="1383" spans="1:13" x14ac:dyDescent="0.2">
      <c r="A1383" s="9" t="s">
        <v>315</v>
      </c>
      <c r="B1383" s="9" t="s">
        <v>29</v>
      </c>
      <c r="C1383" s="12">
        <v>0.87080000000000002</v>
      </c>
      <c r="D1383" s="12">
        <v>1.0591999999999999</v>
      </c>
      <c r="E1383" s="12">
        <v>1</v>
      </c>
      <c r="F1383" s="12">
        <v>0.94444444400000005</v>
      </c>
      <c r="G1383" s="12">
        <v>0.92592592600000001</v>
      </c>
      <c r="H1383" s="9">
        <v>18</v>
      </c>
      <c r="I1383" s="10">
        <v>1</v>
      </c>
      <c r="J1383" s="12">
        <f>I1383</f>
        <v>1</v>
      </c>
      <c r="K1383" t="str">
        <f>VLOOKUP(A1383,MasterTutor!A:D,4,FALSE)</f>
        <v>Advanced</v>
      </c>
      <c r="L1383" t="str">
        <f>VLOOKUP(A1383,MasterTutor!A:D,3,FALSE)</f>
        <v>Professional</v>
      </c>
      <c r="M1383" t="str">
        <f>VLOOKUP(A1383,MasterTutor!A:D,2,FALSE)</f>
        <v>Ela Cross</v>
      </c>
    </row>
    <row r="1384" spans="1:13" x14ac:dyDescent="0.2">
      <c r="A1384" s="9" t="s">
        <v>315</v>
      </c>
      <c r="B1384" s="9" t="s">
        <v>17</v>
      </c>
      <c r="C1384" s="12">
        <v>0</v>
      </c>
      <c r="D1384" s="12">
        <v>0.17</v>
      </c>
      <c r="E1384" s="12">
        <v>0</v>
      </c>
      <c r="F1384" s="12">
        <v>0</v>
      </c>
      <c r="G1384" s="12" t="e">
        <v>#N/A</v>
      </c>
      <c r="H1384" s="9" t="e">
        <v>#N/A</v>
      </c>
      <c r="J1384" s="9"/>
      <c r="K1384" t="str">
        <f>VLOOKUP(A1384,MasterTutor!A:D,4,FALSE)</f>
        <v>Advanced</v>
      </c>
      <c r="L1384" t="str">
        <f>VLOOKUP(A1384,MasterTutor!A:D,3,FALSE)</f>
        <v>Professional</v>
      </c>
      <c r="M1384" t="str">
        <f>VLOOKUP(A1384,MasterTutor!A:D,2,FALSE)</f>
        <v>Ela Cross</v>
      </c>
    </row>
    <row r="1385" spans="1:13" x14ac:dyDescent="0.2">
      <c r="A1385" s="9" t="s">
        <v>315</v>
      </c>
      <c r="B1385" s="9" t="s">
        <v>18</v>
      </c>
      <c r="C1385" s="12">
        <v>0.17</v>
      </c>
      <c r="D1385" s="12">
        <v>0.93</v>
      </c>
      <c r="E1385" s="12">
        <v>1</v>
      </c>
      <c r="F1385" s="12">
        <v>1</v>
      </c>
      <c r="G1385" s="12">
        <v>1</v>
      </c>
      <c r="H1385" s="9" t="e">
        <v>#N/A</v>
      </c>
      <c r="I1385" s="10" t="s">
        <v>35</v>
      </c>
      <c r="J1385" s="12">
        <v>0.75</v>
      </c>
      <c r="K1385" t="str">
        <f>VLOOKUP(A1385,MasterTutor!A:D,4,FALSE)</f>
        <v>Advanced</v>
      </c>
      <c r="L1385" t="str">
        <f>VLOOKUP(A1385,MasterTutor!A:D,3,FALSE)</f>
        <v>Professional</v>
      </c>
      <c r="M1385" t="str">
        <f>VLOOKUP(A1385,MasterTutor!A:D,2,FALSE)</f>
        <v>Ela Cross</v>
      </c>
    </row>
    <row r="1386" spans="1:13" x14ac:dyDescent="0.2">
      <c r="A1386" s="9" t="s">
        <v>315</v>
      </c>
      <c r="B1386" s="9" t="s">
        <v>20</v>
      </c>
      <c r="C1386" s="12">
        <v>0.84</v>
      </c>
      <c r="D1386" s="12">
        <v>1.17</v>
      </c>
      <c r="E1386" s="12">
        <v>1</v>
      </c>
      <c r="F1386" s="12">
        <v>0.89</v>
      </c>
      <c r="G1386" s="12">
        <v>0.73</v>
      </c>
      <c r="H1386" s="9">
        <v>3</v>
      </c>
      <c r="I1386" s="10">
        <v>1</v>
      </c>
      <c r="J1386" s="12">
        <f>I1386</f>
        <v>1</v>
      </c>
      <c r="K1386" t="str">
        <f>VLOOKUP(A1386,MasterTutor!A:D,4,FALSE)</f>
        <v>Advanced</v>
      </c>
      <c r="L1386" t="str">
        <f>VLOOKUP(A1386,MasterTutor!A:D,3,FALSE)</f>
        <v>Professional</v>
      </c>
      <c r="M1386" t="str">
        <f>VLOOKUP(A1386,MasterTutor!A:D,2,FALSE)</f>
        <v>Ela Cross</v>
      </c>
    </row>
    <row r="1387" spans="1:13" x14ac:dyDescent="0.2">
      <c r="A1387" s="9" t="s">
        <v>315</v>
      </c>
      <c r="B1387" s="9" t="s">
        <v>21</v>
      </c>
      <c r="C1387" s="12">
        <v>0.95</v>
      </c>
      <c r="D1387" s="12">
        <v>1.19</v>
      </c>
      <c r="E1387" s="12">
        <v>1</v>
      </c>
      <c r="F1387" s="12">
        <v>0.84</v>
      </c>
      <c r="G1387" s="12">
        <v>0.85</v>
      </c>
      <c r="H1387" s="9">
        <v>6</v>
      </c>
      <c r="I1387" s="10" t="s">
        <v>48</v>
      </c>
      <c r="J1387" s="12">
        <v>1</v>
      </c>
      <c r="K1387" t="str">
        <f>VLOOKUP(A1387,MasterTutor!A:D,4,FALSE)</f>
        <v>Advanced</v>
      </c>
      <c r="L1387" t="str">
        <f>VLOOKUP(A1387,MasterTutor!A:D,3,FALSE)</f>
        <v>Professional</v>
      </c>
      <c r="M1387" t="str">
        <f>VLOOKUP(A1387,MasterTutor!A:D,2,FALSE)</f>
        <v>Ela Cross</v>
      </c>
    </row>
    <row r="1388" spans="1:13" x14ac:dyDescent="0.2">
      <c r="A1388" s="9" t="s">
        <v>315</v>
      </c>
      <c r="B1388" s="9" t="s">
        <v>22</v>
      </c>
      <c r="C1388" s="12">
        <v>1.01</v>
      </c>
      <c r="D1388" s="12">
        <v>1.1100000000000001</v>
      </c>
      <c r="E1388" s="12">
        <v>0.99</v>
      </c>
      <c r="F1388" s="12">
        <v>0.88</v>
      </c>
      <c r="G1388" s="12">
        <v>0.81</v>
      </c>
      <c r="H1388" s="9">
        <v>8</v>
      </c>
      <c r="I1388" s="10" t="s">
        <v>28</v>
      </c>
      <c r="J1388" s="12">
        <v>0.67</v>
      </c>
      <c r="K1388" t="str">
        <f>VLOOKUP(A1388,MasterTutor!A:D,4,FALSE)</f>
        <v>Advanced</v>
      </c>
      <c r="L1388" t="str">
        <f>VLOOKUP(A1388,MasterTutor!A:D,3,FALSE)</f>
        <v>Professional</v>
      </c>
      <c r="M1388" t="str">
        <f>VLOOKUP(A1388,MasterTutor!A:D,2,FALSE)</f>
        <v>Ela Cross</v>
      </c>
    </row>
    <row r="1389" spans="1:13" x14ac:dyDescent="0.2">
      <c r="A1389" s="9" t="s">
        <v>316</v>
      </c>
      <c r="B1389" s="9" t="s">
        <v>29</v>
      </c>
      <c r="C1389" s="12">
        <v>0</v>
      </c>
      <c r="D1389" s="12">
        <v>0</v>
      </c>
      <c r="E1389" s="12">
        <v>0</v>
      </c>
      <c r="F1389" s="12">
        <v>0</v>
      </c>
      <c r="G1389" s="12">
        <v>0</v>
      </c>
      <c r="H1389" s="9">
        <v>0</v>
      </c>
      <c r="I1389" s="10" t="s">
        <v>32</v>
      </c>
      <c r="J1389" s="12">
        <v>0</v>
      </c>
      <c r="K1389" t="e">
        <f>VLOOKUP(A1389,MasterTutor!A:D,4,FALSE)</f>
        <v>#N/A</v>
      </c>
      <c r="L1389" t="e">
        <f>VLOOKUP(A1389,MasterTutor!A:D,3,FALSE)</f>
        <v>#N/A</v>
      </c>
      <c r="M1389" t="e">
        <f>VLOOKUP(A1389,MasterTutor!A:D,2,FALSE)</f>
        <v>#N/A</v>
      </c>
    </row>
    <row r="1390" spans="1:13" x14ac:dyDescent="0.2">
      <c r="A1390" s="9" t="s">
        <v>317</v>
      </c>
      <c r="B1390" s="9" t="s">
        <v>14</v>
      </c>
      <c r="C1390" s="12">
        <v>0.79579999999999995</v>
      </c>
      <c r="D1390" s="12">
        <v>1.04609999999999</v>
      </c>
      <c r="E1390" s="12">
        <v>1</v>
      </c>
      <c r="F1390" s="12">
        <v>1</v>
      </c>
      <c r="G1390" s="12">
        <v>0.91666666666666596</v>
      </c>
      <c r="H1390" s="9">
        <v>3</v>
      </c>
      <c r="I1390" s="10" t="s">
        <v>48</v>
      </c>
      <c r="J1390" s="12">
        <v>1</v>
      </c>
      <c r="K1390" t="str">
        <f>VLOOKUP(A1390,MasterTutor!A:D,4,FALSE)</f>
        <v>Distinguished</v>
      </c>
      <c r="L1390" t="str">
        <f>VLOOKUP(A1390,MasterTutor!A:D,3,FALSE)</f>
        <v>Professional</v>
      </c>
      <c r="M1390" t="str">
        <f>VLOOKUP(A1390,MasterTutor!A:D,2,FALSE)</f>
        <v>Kristin Haase-Alvey</v>
      </c>
    </row>
    <row r="1391" spans="1:13" x14ac:dyDescent="0.2">
      <c r="A1391" s="9" t="s">
        <v>317</v>
      </c>
      <c r="B1391" s="9" t="s">
        <v>16</v>
      </c>
      <c r="C1391" s="12">
        <v>0.81</v>
      </c>
      <c r="D1391" s="12">
        <v>1.1499999999999999</v>
      </c>
      <c r="E1391" s="12">
        <v>0.99</v>
      </c>
      <c r="F1391" s="12">
        <v>0.98</v>
      </c>
      <c r="G1391" s="12">
        <v>0.9</v>
      </c>
      <c r="H1391" s="9">
        <v>2</v>
      </c>
      <c r="I1391" s="13"/>
      <c r="J1391" s="9"/>
      <c r="K1391" t="str">
        <f>VLOOKUP(A1391,MasterTutor!A:D,4,FALSE)</f>
        <v>Distinguished</v>
      </c>
      <c r="L1391" t="str">
        <f>VLOOKUP(A1391,MasterTutor!A:D,3,FALSE)</f>
        <v>Professional</v>
      </c>
      <c r="M1391" t="str">
        <f>VLOOKUP(A1391,MasterTutor!A:D,2,FALSE)</f>
        <v>Kristin Haase-Alvey</v>
      </c>
    </row>
    <row r="1392" spans="1:13" x14ac:dyDescent="0.2">
      <c r="A1392" s="9" t="s">
        <v>317</v>
      </c>
      <c r="B1392" s="9" t="s">
        <v>257</v>
      </c>
      <c r="C1392" s="12">
        <v>0.53</v>
      </c>
      <c r="D1392" s="12">
        <v>0.87</v>
      </c>
      <c r="E1392" s="12">
        <v>1</v>
      </c>
      <c r="F1392" s="12">
        <v>0.97</v>
      </c>
      <c r="G1392" s="12">
        <v>0.95</v>
      </c>
      <c r="H1392" s="9">
        <v>5</v>
      </c>
      <c r="I1392" s="10"/>
      <c r="J1392" s="12"/>
      <c r="K1392" t="str">
        <f>VLOOKUP(A1392,MasterTutor!A:D,4,FALSE)</f>
        <v>Distinguished</v>
      </c>
      <c r="L1392" t="str">
        <f>VLOOKUP(A1392,MasterTutor!A:D,3,FALSE)</f>
        <v>Professional</v>
      </c>
      <c r="M1392" t="str">
        <f>VLOOKUP(A1392,MasterTutor!A:D,2,FALSE)</f>
        <v>Kristin Haase-Alvey</v>
      </c>
    </row>
    <row r="1393" spans="1:13" x14ac:dyDescent="0.2">
      <c r="A1393" s="9" t="s">
        <v>317</v>
      </c>
      <c r="B1393" s="9" t="s">
        <v>29</v>
      </c>
      <c r="C1393" s="12">
        <v>0.57920000000000005</v>
      </c>
      <c r="D1393" s="12">
        <v>0.92110000000000003</v>
      </c>
      <c r="E1393" s="12">
        <v>1</v>
      </c>
      <c r="F1393" s="12">
        <v>1</v>
      </c>
      <c r="G1393" s="12">
        <v>0.86666666699999995</v>
      </c>
      <c r="H1393" s="9">
        <v>1</v>
      </c>
      <c r="I1393" s="10">
        <v>0.5</v>
      </c>
      <c r="J1393" s="12">
        <f>I1393</f>
        <v>0.5</v>
      </c>
      <c r="K1393" t="str">
        <f>VLOOKUP(A1393,MasterTutor!A:D,4,FALSE)</f>
        <v>Distinguished</v>
      </c>
      <c r="L1393" t="str">
        <f>VLOOKUP(A1393,MasterTutor!A:D,3,FALSE)</f>
        <v>Professional</v>
      </c>
      <c r="M1393" t="str">
        <f>VLOOKUP(A1393,MasterTutor!A:D,2,FALSE)</f>
        <v>Kristin Haase-Alvey</v>
      </c>
    </row>
    <row r="1394" spans="1:13" x14ac:dyDescent="0.2">
      <c r="A1394" s="9" t="s">
        <v>317</v>
      </c>
      <c r="B1394" s="9" t="s">
        <v>17</v>
      </c>
      <c r="C1394" s="12">
        <v>0.98</v>
      </c>
      <c r="D1394" s="12">
        <v>1.2</v>
      </c>
      <c r="E1394" s="12">
        <v>1</v>
      </c>
      <c r="F1394" s="12">
        <v>0.95</v>
      </c>
      <c r="G1394" s="12">
        <v>0.9</v>
      </c>
      <c r="H1394" s="9">
        <v>2</v>
      </c>
      <c r="I1394" s="10">
        <v>1</v>
      </c>
      <c r="J1394" s="12">
        <f>I1394</f>
        <v>1</v>
      </c>
      <c r="K1394" t="str">
        <f>VLOOKUP(A1394,MasterTutor!A:D,4,FALSE)</f>
        <v>Distinguished</v>
      </c>
      <c r="L1394" t="str">
        <f>VLOOKUP(A1394,MasterTutor!A:D,3,FALSE)</f>
        <v>Professional</v>
      </c>
      <c r="M1394" t="str">
        <f>VLOOKUP(A1394,MasterTutor!A:D,2,FALSE)</f>
        <v>Kristin Haase-Alvey</v>
      </c>
    </row>
    <row r="1395" spans="1:13" x14ac:dyDescent="0.2">
      <c r="A1395" s="9" t="s">
        <v>317</v>
      </c>
      <c r="B1395" s="9" t="s">
        <v>18</v>
      </c>
      <c r="C1395" s="12">
        <v>0.7</v>
      </c>
      <c r="D1395" s="12">
        <v>1.03</v>
      </c>
      <c r="E1395" s="12">
        <v>0.98</v>
      </c>
      <c r="F1395" s="12">
        <v>0.77</v>
      </c>
      <c r="G1395" s="12">
        <v>0.67</v>
      </c>
      <c r="H1395" s="9" t="e">
        <v>#N/A</v>
      </c>
      <c r="I1395" s="10" t="s">
        <v>35</v>
      </c>
      <c r="J1395" s="12">
        <v>0.75</v>
      </c>
      <c r="K1395" t="str">
        <f>VLOOKUP(A1395,MasterTutor!A:D,4,FALSE)</f>
        <v>Distinguished</v>
      </c>
      <c r="L1395" t="str">
        <f>VLOOKUP(A1395,MasterTutor!A:D,3,FALSE)</f>
        <v>Professional</v>
      </c>
      <c r="M1395" t="str">
        <f>VLOOKUP(A1395,MasterTutor!A:D,2,FALSE)</f>
        <v>Kristin Haase-Alvey</v>
      </c>
    </row>
    <row r="1396" spans="1:13" x14ac:dyDescent="0.2">
      <c r="A1396" s="9" t="s">
        <v>317</v>
      </c>
      <c r="B1396" s="9" t="s">
        <v>20</v>
      </c>
      <c r="C1396" s="12">
        <v>0.83</v>
      </c>
      <c r="D1396" s="12">
        <v>1.1100000000000001</v>
      </c>
      <c r="E1396" s="12">
        <v>1</v>
      </c>
      <c r="F1396" s="12">
        <v>1</v>
      </c>
      <c r="G1396" s="12">
        <v>0.53</v>
      </c>
      <c r="H1396" s="9">
        <v>9</v>
      </c>
      <c r="I1396" s="10">
        <v>1</v>
      </c>
      <c r="J1396" s="12">
        <f>I1396</f>
        <v>1</v>
      </c>
      <c r="K1396" t="str">
        <f>VLOOKUP(A1396,MasterTutor!A:D,4,FALSE)</f>
        <v>Distinguished</v>
      </c>
      <c r="L1396" t="str">
        <f>VLOOKUP(A1396,MasterTutor!A:D,3,FALSE)</f>
        <v>Professional</v>
      </c>
      <c r="M1396" t="str">
        <f>VLOOKUP(A1396,MasterTutor!A:D,2,FALSE)</f>
        <v>Kristin Haase-Alvey</v>
      </c>
    </row>
    <row r="1397" spans="1:13" x14ac:dyDescent="0.2">
      <c r="A1397" s="9" t="s">
        <v>317</v>
      </c>
      <c r="B1397" s="9" t="s">
        <v>21</v>
      </c>
      <c r="C1397" s="12">
        <v>0.89</v>
      </c>
      <c r="D1397" s="12">
        <v>1.1000000000000001</v>
      </c>
      <c r="E1397" s="12">
        <v>0.99</v>
      </c>
      <c r="F1397" s="12">
        <v>0.91</v>
      </c>
      <c r="G1397" s="12">
        <v>0.76</v>
      </c>
      <c r="H1397" s="9">
        <v>7</v>
      </c>
      <c r="I1397" s="10" t="s">
        <v>66</v>
      </c>
      <c r="J1397" s="12">
        <v>0.5</v>
      </c>
      <c r="K1397" t="str">
        <f>VLOOKUP(A1397,MasterTutor!A:D,4,FALSE)</f>
        <v>Distinguished</v>
      </c>
      <c r="L1397" t="str">
        <f>VLOOKUP(A1397,MasterTutor!A:D,3,FALSE)</f>
        <v>Professional</v>
      </c>
      <c r="M1397" t="str">
        <f>VLOOKUP(A1397,MasterTutor!A:D,2,FALSE)</f>
        <v>Kristin Haase-Alvey</v>
      </c>
    </row>
    <row r="1398" spans="1:13" x14ac:dyDescent="0.2">
      <c r="A1398" s="9" t="s">
        <v>317</v>
      </c>
      <c r="B1398" s="9" t="s">
        <v>22</v>
      </c>
      <c r="C1398" s="12">
        <v>0.78</v>
      </c>
      <c r="D1398" s="12">
        <v>1.1299999999999999</v>
      </c>
      <c r="E1398" s="12">
        <v>0.98</v>
      </c>
      <c r="F1398" s="12">
        <v>0.97</v>
      </c>
      <c r="G1398" s="12">
        <v>0.95</v>
      </c>
      <c r="H1398" s="9">
        <v>3</v>
      </c>
      <c r="I1398" s="10" t="s">
        <v>23</v>
      </c>
      <c r="J1398" s="12">
        <v>1</v>
      </c>
      <c r="K1398" t="str">
        <f>VLOOKUP(A1398,MasterTutor!A:D,4,FALSE)</f>
        <v>Distinguished</v>
      </c>
      <c r="L1398" t="str">
        <f>VLOOKUP(A1398,MasterTutor!A:D,3,FALSE)</f>
        <v>Professional</v>
      </c>
      <c r="M1398" t="str">
        <f>VLOOKUP(A1398,MasterTutor!A:D,2,FALSE)</f>
        <v>Kristin Haase-Alvey</v>
      </c>
    </row>
    <row r="1399" spans="1:13" x14ac:dyDescent="0.2">
      <c r="A1399" s="9" t="s">
        <v>318</v>
      </c>
      <c r="B1399" s="9" t="s">
        <v>14</v>
      </c>
      <c r="C1399" s="12">
        <v>0</v>
      </c>
      <c r="D1399" s="12">
        <v>0.44739999999999902</v>
      </c>
      <c r="E1399" s="12">
        <v>0</v>
      </c>
      <c r="F1399" s="12">
        <v>0</v>
      </c>
      <c r="G1399" s="12">
        <v>0</v>
      </c>
      <c r="H1399" s="9">
        <v>0</v>
      </c>
      <c r="I1399" s="10"/>
      <c r="J1399" s="12"/>
      <c r="K1399" t="str">
        <f>VLOOKUP(A1399,MasterTutor!A:D,4,FALSE)</f>
        <v>Advanced</v>
      </c>
      <c r="L1399" t="str">
        <f>VLOOKUP(A1399,MasterTutor!A:D,3,FALSE)</f>
        <v>Professional</v>
      </c>
      <c r="M1399" t="str">
        <f>VLOOKUP(A1399,MasterTutor!A:D,2,FALSE)</f>
        <v>Ela Cross</v>
      </c>
    </row>
    <row r="1400" spans="1:13" x14ac:dyDescent="0.2">
      <c r="A1400" s="9" t="s">
        <v>318</v>
      </c>
      <c r="B1400" s="9" t="s">
        <v>14</v>
      </c>
      <c r="C1400" s="12">
        <v>0</v>
      </c>
      <c r="D1400" s="12">
        <v>0.44739999999999902</v>
      </c>
      <c r="E1400" s="12">
        <v>0</v>
      </c>
      <c r="F1400" s="12">
        <v>0</v>
      </c>
      <c r="G1400" s="12">
        <v>0</v>
      </c>
      <c r="H1400" s="9">
        <v>0</v>
      </c>
      <c r="J1400" s="9"/>
      <c r="K1400" t="str">
        <f>VLOOKUP(A1400,MasterTutor!A:D,4,FALSE)</f>
        <v>Advanced</v>
      </c>
      <c r="L1400" t="str">
        <f>VLOOKUP(A1400,MasterTutor!A:D,3,FALSE)</f>
        <v>Professional</v>
      </c>
      <c r="M1400" t="str">
        <f>VLOOKUP(A1400,MasterTutor!A:D,2,FALSE)</f>
        <v>Ela Cross</v>
      </c>
    </row>
    <row r="1401" spans="1:13" x14ac:dyDescent="0.2">
      <c r="A1401" s="9" t="s">
        <v>318</v>
      </c>
      <c r="B1401" s="9" t="s">
        <v>16</v>
      </c>
      <c r="C1401" s="12">
        <v>0.4</v>
      </c>
      <c r="D1401" s="12">
        <v>0.83</v>
      </c>
      <c r="E1401" s="12">
        <v>0.98</v>
      </c>
      <c r="F1401" s="12">
        <v>0.96</v>
      </c>
      <c r="G1401" s="12">
        <v>0</v>
      </c>
      <c r="H1401" s="9">
        <v>0</v>
      </c>
      <c r="I1401" s="13">
        <v>45974</v>
      </c>
      <c r="J1401" s="14">
        <v>0.85</v>
      </c>
      <c r="K1401" t="str">
        <f>VLOOKUP(A1401,MasterTutor!A:D,4,FALSE)</f>
        <v>Advanced</v>
      </c>
      <c r="L1401" t="str">
        <f>VLOOKUP(A1401,MasterTutor!A:D,3,FALSE)</f>
        <v>Professional</v>
      </c>
      <c r="M1401" t="str">
        <f>VLOOKUP(A1401,MasterTutor!A:D,2,FALSE)</f>
        <v>Ela Cross</v>
      </c>
    </row>
    <row r="1402" spans="1:13" x14ac:dyDescent="0.2">
      <c r="A1402" s="9" t="s">
        <v>318</v>
      </c>
      <c r="B1402" s="9" t="s">
        <v>257</v>
      </c>
      <c r="C1402" s="12">
        <v>0.85</v>
      </c>
      <c r="D1402" s="12">
        <v>1.05</v>
      </c>
      <c r="E1402" s="12">
        <v>0.97</v>
      </c>
      <c r="F1402" s="12">
        <v>0.85</v>
      </c>
      <c r="G1402" s="12">
        <v>0.64</v>
      </c>
      <c r="H1402" s="9">
        <v>5</v>
      </c>
      <c r="I1402" s="10">
        <v>0.5</v>
      </c>
      <c r="J1402" s="12">
        <v>0.5</v>
      </c>
      <c r="K1402" t="str">
        <f>VLOOKUP(A1402,MasterTutor!A:D,4,FALSE)</f>
        <v>Advanced</v>
      </c>
      <c r="L1402" t="str">
        <f>VLOOKUP(A1402,MasterTutor!A:D,3,FALSE)</f>
        <v>Professional</v>
      </c>
      <c r="M1402" t="str">
        <f>VLOOKUP(A1402,MasterTutor!A:D,2,FALSE)</f>
        <v>Ela Cross</v>
      </c>
    </row>
    <row r="1403" spans="1:13" x14ac:dyDescent="0.2">
      <c r="A1403" s="9" t="s">
        <v>318</v>
      </c>
      <c r="B1403" s="9" t="s">
        <v>29</v>
      </c>
      <c r="C1403" s="12">
        <v>0.82079999999999997</v>
      </c>
      <c r="D1403" s="12">
        <v>1.0543</v>
      </c>
      <c r="E1403" s="12">
        <v>1</v>
      </c>
      <c r="F1403" s="12">
        <v>1</v>
      </c>
      <c r="G1403" s="12">
        <v>0.35714285699999998</v>
      </c>
      <c r="H1403" s="9">
        <v>0</v>
      </c>
      <c r="I1403" s="10">
        <v>1</v>
      </c>
      <c r="J1403" s="12">
        <f>I1403</f>
        <v>1</v>
      </c>
      <c r="K1403" t="str">
        <f>VLOOKUP(A1403,MasterTutor!A:D,4,FALSE)</f>
        <v>Advanced</v>
      </c>
      <c r="L1403" t="str">
        <f>VLOOKUP(A1403,MasterTutor!A:D,3,FALSE)</f>
        <v>Professional</v>
      </c>
      <c r="M1403" t="str">
        <f>VLOOKUP(A1403,MasterTutor!A:D,2,FALSE)</f>
        <v>Ela Cross</v>
      </c>
    </row>
    <row r="1404" spans="1:13" x14ac:dyDescent="0.2">
      <c r="A1404" s="9" t="s">
        <v>319</v>
      </c>
      <c r="B1404" s="9" t="s">
        <v>14</v>
      </c>
      <c r="C1404" s="12">
        <v>1.2</v>
      </c>
      <c r="D1404" s="12">
        <v>1.3982999999999901</v>
      </c>
      <c r="E1404" s="12">
        <v>1</v>
      </c>
      <c r="F1404" s="12">
        <v>0.99193548387096697</v>
      </c>
      <c r="G1404" s="12">
        <v>0.86666666666666603</v>
      </c>
      <c r="H1404" s="9">
        <v>14</v>
      </c>
      <c r="I1404" s="10" t="s">
        <v>77</v>
      </c>
      <c r="J1404" s="12">
        <v>0.5</v>
      </c>
      <c r="K1404" t="str">
        <f>VLOOKUP(A1404,MasterTutor!A:D,4,FALSE)</f>
        <v>Advanced</v>
      </c>
      <c r="L1404" t="str">
        <f>VLOOKUP(A1404,MasterTutor!A:D,3,FALSE)</f>
        <v>Professional</v>
      </c>
      <c r="M1404" t="str">
        <f>VLOOKUP(A1404,MasterTutor!A:D,2,FALSE)</f>
        <v>Kristin Haase-Alvey</v>
      </c>
    </row>
    <row r="1405" spans="1:13" x14ac:dyDescent="0.2">
      <c r="A1405" s="9" t="s">
        <v>319</v>
      </c>
      <c r="B1405" s="9" t="s">
        <v>16</v>
      </c>
      <c r="C1405" s="12">
        <v>1.1599999999999999</v>
      </c>
      <c r="D1405" s="12">
        <v>1.33</v>
      </c>
      <c r="E1405" s="12">
        <v>1</v>
      </c>
      <c r="F1405" s="12">
        <v>0.97</v>
      </c>
      <c r="G1405" s="12">
        <v>0.82</v>
      </c>
      <c r="H1405" s="9">
        <v>16</v>
      </c>
      <c r="I1405" s="13">
        <v>45883</v>
      </c>
      <c r="J1405" s="14">
        <v>0.56999999999999995</v>
      </c>
      <c r="K1405" t="str">
        <f>VLOOKUP(A1405,MasterTutor!A:D,4,FALSE)</f>
        <v>Advanced</v>
      </c>
      <c r="L1405" t="str">
        <f>VLOOKUP(A1405,MasterTutor!A:D,3,FALSE)</f>
        <v>Professional</v>
      </c>
      <c r="M1405" t="str">
        <f>VLOOKUP(A1405,MasterTutor!A:D,2,FALSE)</f>
        <v>Kristin Haase-Alvey</v>
      </c>
    </row>
    <row r="1406" spans="1:13" x14ac:dyDescent="0.2">
      <c r="A1406" s="9" t="s">
        <v>319</v>
      </c>
      <c r="B1406" s="9" t="s">
        <v>257</v>
      </c>
      <c r="C1406" s="12">
        <v>1.1299999999999999</v>
      </c>
      <c r="D1406" s="12">
        <v>1.24</v>
      </c>
      <c r="E1406" s="12">
        <v>1</v>
      </c>
      <c r="F1406" s="12">
        <v>1</v>
      </c>
      <c r="G1406" s="12">
        <v>0.79</v>
      </c>
      <c r="H1406" s="9">
        <v>20</v>
      </c>
      <c r="I1406" s="10">
        <v>0.2</v>
      </c>
      <c r="J1406" s="12">
        <f>1/5</f>
        <v>0.2</v>
      </c>
      <c r="K1406" t="str">
        <f>VLOOKUP(A1406,MasterTutor!A:D,4,FALSE)</f>
        <v>Advanced</v>
      </c>
      <c r="L1406" t="str">
        <f>VLOOKUP(A1406,MasterTutor!A:D,3,FALSE)</f>
        <v>Professional</v>
      </c>
      <c r="M1406" t="str">
        <f>VLOOKUP(A1406,MasterTutor!A:D,2,FALSE)</f>
        <v>Kristin Haase-Alvey</v>
      </c>
    </row>
    <row r="1407" spans="1:13" x14ac:dyDescent="0.2">
      <c r="A1407" s="9" t="s">
        <v>319</v>
      </c>
      <c r="B1407" s="9" t="s">
        <v>29</v>
      </c>
      <c r="C1407" s="12">
        <v>1.0536000000000001</v>
      </c>
      <c r="D1407" s="12">
        <v>1.2515000000000001</v>
      </c>
      <c r="E1407" s="12">
        <v>1</v>
      </c>
      <c r="F1407" s="12">
        <v>0.98076923100000002</v>
      </c>
      <c r="G1407" s="12">
        <v>0.89655172400000005</v>
      </c>
      <c r="H1407" s="9">
        <v>18</v>
      </c>
      <c r="I1407" s="10">
        <v>0.375</v>
      </c>
      <c r="J1407" s="12">
        <f>I1407</f>
        <v>0.375</v>
      </c>
      <c r="K1407" t="str">
        <f>VLOOKUP(A1407,MasterTutor!A:D,4,FALSE)</f>
        <v>Advanced</v>
      </c>
      <c r="L1407" t="str">
        <f>VLOOKUP(A1407,MasterTutor!A:D,3,FALSE)</f>
        <v>Professional</v>
      </c>
      <c r="M1407" t="str">
        <f>VLOOKUP(A1407,MasterTutor!A:D,2,FALSE)</f>
        <v>Kristin Haase-Alvey</v>
      </c>
    </row>
    <row r="1408" spans="1:13" x14ac:dyDescent="0.2">
      <c r="A1408" s="9" t="s">
        <v>319</v>
      </c>
      <c r="B1408" s="9" t="s">
        <v>17</v>
      </c>
      <c r="C1408" s="12">
        <v>0.9</v>
      </c>
      <c r="D1408" s="12">
        <v>1.33</v>
      </c>
      <c r="E1408" s="12">
        <v>1</v>
      </c>
      <c r="F1408" s="12">
        <v>0.97</v>
      </c>
      <c r="G1408" s="12">
        <v>0.77</v>
      </c>
      <c r="H1408" s="9">
        <v>5</v>
      </c>
      <c r="I1408" s="10" t="s">
        <v>163</v>
      </c>
      <c r="J1408" s="12">
        <v>0.2</v>
      </c>
      <c r="K1408" t="str">
        <f>VLOOKUP(A1408,MasterTutor!A:D,4,FALSE)</f>
        <v>Advanced</v>
      </c>
      <c r="L1408" t="str">
        <f>VLOOKUP(A1408,MasterTutor!A:D,3,FALSE)</f>
        <v>Professional</v>
      </c>
      <c r="M1408" t="str">
        <f>VLOOKUP(A1408,MasterTutor!A:D,2,FALSE)</f>
        <v>Kristin Haase-Alvey</v>
      </c>
    </row>
    <row r="1409" spans="1:13" x14ac:dyDescent="0.2">
      <c r="A1409" s="9" t="s">
        <v>319</v>
      </c>
      <c r="B1409" s="9" t="s">
        <v>18</v>
      </c>
      <c r="C1409" s="12">
        <v>0.92</v>
      </c>
      <c r="D1409" s="12">
        <v>1.51</v>
      </c>
      <c r="E1409" s="12">
        <v>0.99</v>
      </c>
      <c r="F1409" s="12">
        <v>0.94</v>
      </c>
      <c r="G1409" s="12">
        <v>0.84</v>
      </c>
      <c r="H1409" s="9">
        <v>2</v>
      </c>
      <c r="I1409" s="10" t="s">
        <v>94</v>
      </c>
      <c r="J1409" s="12">
        <v>0.43</v>
      </c>
      <c r="K1409" t="str">
        <f>VLOOKUP(A1409,MasterTutor!A:D,4,FALSE)</f>
        <v>Advanced</v>
      </c>
      <c r="L1409" t="str">
        <f>VLOOKUP(A1409,MasterTutor!A:D,3,FALSE)</f>
        <v>Professional</v>
      </c>
      <c r="M1409" t="str">
        <f>VLOOKUP(A1409,MasterTutor!A:D,2,FALSE)</f>
        <v>Kristin Haase-Alvey</v>
      </c>
    </row>
    <row r="1410" spans="1:13" x14ac:dyDescent="0.2">
      <c r="A1410" s="9" t="s">
        <v>319</v>
      </c>
      <c r="B1410" s="9" t="s">
        <v>20</v>
      </c>
      <c r="C1410" s="12">
        <v>0.98</v>
      </c>
      <c r="D1410" s="12">
        <v>1.5</v>
      </c>
      <c r="E1410" s="12">
        <v>1</v>
      </c>
      <c r="F1410" s="12">
        <v>1</v>
      </c>
      <c r="G1410" s="12">
        <v>0.75</v>
      </c>
      <c r="H1410" s="9">
        <v>5</v>
      </c>
      <c r="I1410" s="10" t="s">
        <v>163</v>
      </c>
      <c r="J1410" s="12">
        <v>0.2</v>
      </c>
      <c r="K1410" t="str">
        <f>VLOOKUP(A1410,MasterTutor!A:D,4,FALSE)</f>
        <v>Advanced</v>
      </c>
      <c r="L1410" t="str">
        <f>VLOOKUP(A1410,MasterTutor!A:D,3,FALSE)</f>
        <v>Professional</v>
      </c>
      <c r="M1410" t="str">
        <f>VLOOKUP(A1410,MasterTutor!A:D,2,FALSE)</f>
        <v>Kristin Haase-Alvey</v>
      </c>
    </row>
    <row r="1411" spans="1:13" x14ac:dyDescent="0.2">
      <c r="A1411" s="9" t="s">
        <v>319</v>
      </c>
      <c r="B1411" s="9" t="s">
        <v>21</v>
      </c>
      <c r="C1411" s="12">
        <v>1.1100000000000001</v>
      </c>
      <c r="D1411" s="12">
        <v>1.42</v>
      </c>
      <c r="E1411" s="12">
        <v>1</v>
      </c>
      <c r="F1411" s="12">
        <v>1</v>
      </c>
      <c r="G1411" s="12">
        <v>0.56999999999999995</v>
      </c>
      <c r="H1411" s="9">
        <v>10</v>
      </c>
      <c r="I1411" s="10" t="s">
        <v>62</v>
      </c>
      <c r="J1411" s="12">
        <v>0</v>
      </c>
      <c r="K1411" t="str">
        <f>VLOOKUP(A1411,MasterTutor!A:D,4,FALSE)</f>
        <v>Advanced</v>
      </c>
      <c r="L1411" t="str">
        <f>VLOOKUP(A1411,MasterTutor!A:D,3,FALSE)</f>
        <v>Professional</v>
      </c>
      <c r="M1411" t="str">
        <f>VLOOKUP(A1411,MasterTutor!A:D,2,FALSE)</f>
        <v>Kristin Haase-Alvey</v>
      </c>
    </row>
    <row r="1412" spans="1:13" x14ac:dyDescent="0.2">
      <c r="A1412" s="9" t="s">
        <v>319</v>
      </c>
      <c r="B1412" s="9" t="s">
        <v>22</v>
      </c>
      <c r="C1412" s="12">
        <v>0.9</v>
      </c>
      <c r="D1412" s="12">
        <v>1.35</v>
      </c>
      <c r="E1412" s="12">
        <v>0.99</v>
      </c>
      <c r="F1412" s="12">
        <v>0.99</v>
      </c>
      <c r="G1412" s="12">
        <v>0.72</v>
      </c>
      <c r="H1412" s="9">
        <v>9</v>
      </c>
      <c r="I1412" s="10" t="s">
        <v>320</v>
      </c>
      <c r="J1412" s="12">
        <v>0.13</v>
      </c>
      <c r="K1412" t="str">
        <f>VLOOKUP(A1412,MasterTutor!A:D,4,FALSE)</f>
        <v>Advanced</v>
      </c>
      <c r="L1412" t="str">
        <f>VLOOKUP(A1412,MasterTutor!A:D,3,FALSE)</f>
        <v>Professional</v>
      </c>
      <c r="M1412" t="str">
        <f>VLOOKUP(A1412,MasterTutor!A:D,2,FALSE)</f>
        <v>Kristin Haase-Alvey</v>
      </c>
    </row>
    <row r="1413" spans="1:13" x14ac:dyDescent="0.2">
      <c r="A1413" s="9" t="s">
        <v>321</v>
      </c>
      <c r="B1413" s="9" t="s">
        <v>14</v>
      </c>
      <c r="C1413" s="12">
        <v>1.1416999999999999</v>
      </c>
      <c r="D1413" s="12">
        <v>1.1479999999999999</v>
      </c>
      <c r="E1413" s="12">
        <v>0.94512195121951204</v>
      </c>
      <c r="F1413" s="12">
        <v>0.98230088495575196</v>
      </c>
      <c r="G1413" s="12">
        <v>0.53125</v>
      </c>
      <c r="H1413" s="9">
        <v>10</v>
      </c>
      <c r="I1413" s="10" t="s">
        <v>54</v>
      </c>
      <c r="J1413" s="12">
        <v>0</v>
      </c>
      <c r="K1413" t="str">
        <f>VLOOKUP(A1413,MasterTutor!A:D,4,FALSE)</f>
        <v>Advanced</v>
      </c>
      <c r="L1413" t="str">
        <f>VLOOKUP(A1413,MasterTutor!A:D,3,FALSE)</f>
        <v>Professional</v>
      </c>
      <c r="M1413" t="str">
        <f>VLOOKUP(A1413,MasterTutor!A:D,2,FALSE)</f>
        <v>Ela Cross</v>
      </c>
    </row>
    <row r="1414" spans="1:13" x14ac:dyDescent="0.2">
      <c r="A1414" s="9" t="s">
        <v>321</v>
      </c>
      <c r="B1414" s="9" t="s">
        <v>16</v>
      </c>
      <c r="C1414" s="12">
        <v>1.02</v>
      </c>
      <c r="D1414" s="12">
        <v>1.1000000000000001</v>
      </c>
      <c r="E1414" s="12">
        <v>0.94</v>
      </c>
      <c r="F1414" s="12">
        <v>0.98</v>
      </c>
      <c r="G1414" s="12">
        <v>0.46</v>
      </c>
      <c r="H1414" s="9">
        <v>12</v>
      </c>
      <c r="I1414" s="13">
        <v>45662</v>
      </c>
      <c r="J1414" s="14">
        <v>0.2</v>
      </c>
      <c r="K1414" t="str">
        <f>VLOOKUP(A1414,MasterTutor!A:D,4,FALSE)</f>
        <v>Advanced</v>
      </c>
      <c r="L1414" t="str">
        <f>VLOOKUP(A1414,MasterTutor!A:D,3,FALSE)</f>
        <v>Professional</v>
      </c>
      <c r="M1414" t="str">
        <f>VLOOKUP(A1414,MasterTutor!A:D,2,FALSE)</f>
        <v>Ela Cross</v>
      </c>
    </row>
    <row r="1415" spans="1:13" x14ac:dyDescent="0.2">
      <c r="A1415" s="9" t="s">
        <v>321</v>
      </c>
      <c r="B1415" s="9" t="s">
        <v>257</v>
      </c>
      <c r="C1415" s="12">
        <v>0.87</v>
      </c>
      <c r="D1415" s="12">
        <v>1.1299999999999999</v>
      </c>
      <c r="E1415" s="12">
        <v>0.95</v>
      </c>
      <c r="F1415" s="12">
        <v>1</v>
      </c>
      <c r="G1415" s="12">
        <v>0.38</v>
      </c>
      <c r="H1415" s="9">
        <v>23</v>
      </c>
      <c r="I1415" s="10" t="s">
        <v>148</v>
      </c>
      <c r="J1415" s="12">
        <v>0</v>
      </c>
      <c r="K1415" t="str">
        <f>VLOOKUP(A1415,MasterTutor!A:D,4,FALSE)</f>
        <v>Advanced</v>
      </c>
      <c r="L1415" t="str">
        <f>VLOOKUP(A1415,MasterTutor!A:D,3,FALSE)</f>
        <v>Professional</v>
      </c>
      <c r="M1415" t="str">
        <f>VLOOKUP(A1415,MasterTutor!A:D,2,FALSE)</f>
        <v>Ela Cross</v>
      </c>
    </row>
    <row r="1416" spans="1:13" x14ac:dyDescent="0.2">
      <c r="A1416" s="9" t="s">
        <v>321</v>
      </c>
      <c r="B1416" s="9" t="s">
        <v>29</v>
      </c>
      <c r="C1416" s="12">
        <v>1.0883</v>
      </c>
      <c r="D1416" s="12">
        <v>1.1397999999999999</v>
      </c>
      <c r="E1416" s="12">
        <v>0.937931034</v>
      </c>
      <c r="F1416" s="12">
        <v>0.90789473700000001</v>
      </c>
      <c r="G1416" s="12">
        <v>0.68</v>
      </c>
      <c r="H1416" s="9">
        <v>19</v>
      </c>
      <c r="I1416" s="10" t="s">
        <v>32</v>
      </c>
      <c r="J1416" s="12">
        <v>0</v>
      </c>
      <c r="K1416" t="str">
        <f>VLOOKUP(A1416,MasterTutor!A:D,4,FALSE)</f>
        <v>Advanced</v>
      </c>
      <c r="L1416" t="str">
        <f>VLOOKUP(A1416,MasterTutor!A:D,3,FALSE)</f>
        <v>Professional</v>
      </c>
      <c r="M1416" t="str">
        <f>VLOOKUP(A1416,MasterTutor!A:D,2,FALSE)</f>
        <v>Ela Cross</v>
      </c>
    </row>
    <row r="1417" spans="1:13" x14ac:dyDescent="0.2">
      <c r="A1417" s="9" t="s">
        <v>321</v>
      </c>
      <c r="B1417" s="9" t="s">
        <v>17</v>
      </c>
      <c r="C1417" s="12">
        <v>1.02</v>
      </c>
      <c r="D1417" s="12">
        <v>1.25</v>
      </c>
      <c r="E1417" s="12">
        <v>1</v>
      </c>
      <c r="F1417" s="12">
        <v>0.93</v>
      </c>
      <c r="G1417" s="12">
        <v>0.75</v>
      </c>
      <c r="H1417" s="9">
        <v>3</v>
      </c>
      <c r="I1417" s="10" t="s">
        <v>252</v>
      </c>
      <c r="J1417" s="12">
        <v>0.28999999999999998</v>
      </c>
      <c r="K1417" t="str">
        <f>VLOOKUP(A1417,MasterTutor!A:D,4,FALSE)</f>
        <v>Advanced</v>
      </c>
      <c r="L1417" t="str">
        <f>VLOOKUP(A1417,MasterTutor!A:D,3,FALSE)</f>
        <v>Professional</v>
      </c>
      <c r="M1417" t="str">
        <f>VLOOKUP(A1417,MasterTutor!A:D,2,FALSE)</f>
        <v>Ela Cross</v>
      </c>
    </row>
    <row r="1418" spans="1:13" x14ac:dyDescent="0.2">
      <c r="A1418" s="9" t="s">
        <v>321</v>
      </c>
      <c r="B1418" s="9" t="s">
        <v>18</v>
      </c>
      <c r="C1418" s="12">
        <v>1.07</v>
      </c>
      <c r="D1418" s="12">
        <v>1.25</v>
      </c>
      <c r="E1418" s="12">
        <v>0.98</v>
      </c>
      <c r="F1418" s="12">
        <v>0.99</v>
      </c>
      <c r="G1418" s="12">
        <v>0.43</v>
      </c>
      <c r="H1418" s="9">
        <v>8</v>
      </c>
      <c r="I1418" s="10">
        <v>0</v>
      </c>
      <c r="J1418" s="12">
        <f>I1418</f>
        <v>0</v>
      </c>
      <c r="K1418" t="str">
        <f>VLOOKUP(A1418,MasterTutor!A:D,4,FALSE)</f>
        <v>Advanced</v>
      </c>
      <c r="L1418" t="str">
        <f>VLOOKUP(A1418,MasterTutor!A:D,3,FALSE)</f>
        <v>Professional</v>
      </c>
      <c r="M1418" t="str">
        <f>VLOOKUP(A1418,MasterTutor!A:D,2,FALSE)</f>
        <v>Ela Cross</v>
      </c>
    </row>
    <row r="1419" spans="1:13" x14ac:dyDescent="0.2">
      <c r="A1419" s="9" t="s">
        <v>321</v>
      </c>
      <c r="B1419" s="9" t="s">
        <v>20</v>
      </c>
      <c r="C1419" s="12">
        <v>1.1000000000000001</v>
      </c>
      <c r="D1419" s="12">
        <v>1.27</v>
      </c>
      <c r="E1419" s="12">
        <v>0.99</v>
      </c>
      <c r="F1419" s="12">
        <v>0.99</v>
      </c>
      <c r="G1419" s="12">
        <v>0.32</v>
      </c>
      <c r="H1419" s="9">
        <v>11</v>
      </c>
      <c r="I1419" s="10">
        <v>0</v>
      </c>
      <c r="J1419" s="12">
        <f>I1419</f>
        <v>0</v>
      </c>
      <c r="K1419" t="str">
        <f>VLOOKUP(A1419,MasterTutor!A:D,4,FALSE)</f>
        <v>Advanced</v>
      </c>
      <c r="L1419" t="str">
        <f>VLOOKUP(A1419,MasterTutor!A:D,3,FALSE)</f>
        <v>Professional</v>
      </c>
      <c r="M1419" t="str">
        <f>VLOOKUP(A1419,MasterTutor!A:D,2,FALSE)</f>
        <v>Ela Cross</v>
      </c>
    </row>
    <row r="1420" spans="1:13" x14ac:dyDescent="0.2">
      <c r="A1420" s="9" t="s">
        <v>321</v>
      </c>
      <c r="B1420" s="9" t="s">
        <v>21</v>
      </c>
      <c r="C1420" s="12">
        <v>0.96</v>
      </c>
      <c r="D1420" s="12">
        <v>1.1100000000000001</v>
      </c>
      <c r="E1420" s="12">
        <v>0.96</v>
      </c>
      <c r="F1420" s="12">
        <v>0.95</v>
      </c>
      <c r="G1420" s="12">
        <v>0.45</v>
      </c>
      <c r="H1420" s="9">
        <v>8</v>
      </c>
      <c r="I1420" s="10" t="s">
        <v>36</v>
      </c>
      <c r="J1420" s="12">
        <v>0</v>
      </c>
      <c r="K1420" t="str">
        <f>VLOOKUP(A1420,MasterTutor!A:D,4,FALSE)</f>
        <v>Advanced</v>
      </c>
      <c r="L1420" t="str">
        <f>VLOOKUP(A1420,MasterTutor!A:D,3,FALSE)</f>
        <v>Professional</v>
      </c>
      <c r="M1420" t="str">
        <f>VLOOKUP(A1420,MasterTutor!A:D,2,FALSE)</f>
        <v>Ela Cross</v>
      </c>
    </row>
    <row r="1421" spans="1:13" x14ac:dyDescent="0.2">
      <c r="A1421" s="9" t="s">
        <v>321</v>
      </c>
      <c r="B1421" s="9" t="s">
        <v>22</v>
      </c>
      <c r="C1421" s="12">
        <v>1.03</v>
      </c>
      <c r="D1421" s="12">
        <v>1.0900000000000001</v>
      </c>
      <c r="E1421" s="12">
        <v>0.99</v>
      </c>
      <c r="F1421" s="12">
        <v>1</v>
      </c>
      <c r="G1421" s="12">
        <v>0.43</v>
      </c>
      <c r="H1421" s="9">
        <v>14</v>
      </c>
      <c r="I1421" s="10" t="s">
        <v>36</v>
      </c>
      <c r="J1421" s="12">
        <v>0</v>
      </c>
      <c r="K1421" t="str">
        <f>VLOOKUP(A1421,MasterTutor!A:D,4,FALSE)</f>
        <v>Advanced</v>
      </c>
      <c r="L1421" t="str">
        <f>VLOOKUP(A1421,MasterTutor!A:D,3,FALSE)</f>
        <v>Professional</v>
      </c>
      <c r="M1421" t="str">
        <f>VLOOKUP(A1421,MasterTutor!A:D,2,FALSE)</f>
        <v>Ela Cross</v>
      </c>
    </row>
    <row r="1422" spans="1:13" x14ac:dyDescent="0.2">
      <c r="A1422" s="9" t="s">
        <v>322</v>
      </c>
      <c r="B1422" s="9" t="s">
        <v>17</v>
      </c>
      <c r="C1422" s="12">
        <v>1.06</v>
      </c>
      <c r="D1422" s="12">
        <v>1.1599999999999999</v>
      </c>
      <c r="E1422" s="12">
        <v>1</v>
      </c>
      <c r="F1422" s="12">
        <v>0.96</v>
      </c>
      <c r="G1422" s="12">
        <v>1</v>
      </c>
      <c r="H1422" s="9">
        <v>2</v>
      </c>
      <c r="J1422" s="9"/>
      <c r="K1422" t="e">
        <f>VLOOKUP(A1422,MasterTutor!A:D,4,FALSE)</f>
        <v>#N/A</v>
      </c>
      <c r="L1422" t="e">
        <f>VLOOKUP(A1422,MasterTutor!A:D,3,FALSE)</f>
        <v>#N/A</v>
      </c>
      <c r="M1422" t="e">
        <f>VLOOKUP(A1422,MasterTutor!A:D,2,FALSE)</f>
        <v>#N/A</v>
      </c>
    </row>
    <row r="1423" spans="1:13" x14ac:dyDescent="0.2">
      <c r="A1423" s="9" t="s">
        <v>322</v>
      </c>
      <c r="B1423" s="9" t="s">
        <v>18</v>
      </c>
      <c r="C1423" s="12">
        <v>0.47</v>
      </c>
      <c r="D1423" s="12">
        <v>1.04</v>
      </c>
      <c r="E1423" s="12">
        <v>1</v>
      </c>
      <c r="F1423" s="12">
        <v>0.87</v>
      </c>
      <c r="G1423" s="12">
        <v>0.88</v>
      </c>
      <c r="H1423" s="9">
        <v>5</v>
      </c>
      <c r="I1423" s="10" t="s">
        <v>26</v>
      </c>
      <c r="J1423" s="12">
        <v>0.5</v>
      </c>
      <c r="K1423" t="e">
        <f>VLOOKUP(A1423,MasterTutor!A:D,4,FALSE)</f>
        <v>#N/A</v>
      </c>
      <c r="L1423" t="e">
        <f>VLOOKUP(A1423,MasterTutor!A:D,3,FALSE)</f>
        <v>#N/A</v>
      </c>
      <c r="M1423" t="e">
        <f>VLOOKUP(A1423,MasterTutor!A:D,2,FALSE)</f>
        <v>#N/A</v>
      </c>
    </row>
    <row r="1424" spans="1:13" x14ac:dyDescent="0.2">
      <c r="A1424" s="9" t="s">
        <v>322</v>
      </c>
      <c r="B1424" s="9" t="s">
        <v>20</v>
      </c>
      <c r="C1424" s="12">
        <v>0.97</v>
      </c>
      <c r="D1424" s="12">
        <v>1.0900000000000001</v>
      </c>
      <c r="E1424" s="12">
        <v>0.98</v>
      </c>
      <c r="F1424" s="12">
        <v>0.95</v>
      </c>
      <c r="G1424" s="12">
        <v>1</v>
      </c>
      <c r="H1424" s="9">
        <v>1</v>
      </c>
      <c r="J1424" s="9"/>
      <c r="K1424" t="e">
        <f>VLOOKUP(A1424,MasterTutor!A:D,4,FALSE)</f>
        <v>#N/A</v>
      </c>
      <c r="L1424" t="e">
        <f>VLOOKUP(A1424,MasterTutor!A:D,3,FALSE)</f>
        <v>#N/A</v>
      </c>
      <c r="M1424" t="e">
        <f>VLOOKUP(A1424,MasterTutor!A:D,2,FALSE)</f>
        <v>#N/A</v>
      </c>
    </row>
    <row r="1425" spans="1:13" x14ac:dyDescent="0.2">
      <c r="A1425" s="9" t="s">
        <v>322</v>
      </c>
      <c r="B1425" s="9" t="s">
        <v>21</v>
      </c>
      <c r="C1425" s="12">
        <v>0.72</v>
      </c>
      <c r="D1425" s="12">
        <v>1.07</v>
      </c>
      <c r="E1425" s="12">
        <v>1</v>
      </c>
      <c r="F1425" s="12">
        <v>0.93</v>
      </c>
      <c r="G1425" s="12">
        <v>1</v>
      </c>
      <c r="H1425" s="9">
        <v>5</v>
      </c>
      <c r="I1425" s="10" t="s">
        <v>37</v>
      </c>
      <c r="J1425" s="12">
        <v>1</v>
      </c>
      <c r="K1425" t="e">
        <f>VLOOKUP(A1425,MasterTutor!A:D,4,FALSE)</f>
        <v>#N/A</v>
      </c>
      <c r="L1425" t="e">
        <f>VLOOKUP(A1425,MasterTutor!A:D,3,FALSE)</f>
        <v>#N/A</v>
      </c>
      <c r="M1425" t="e">
        <f>VLOOKUP(A1425,MasterTutor!A:D,2,FALSE)</f>
        <v>#N/A</v>
      </c>
    </row>
    <row r="1426" spans="1:13" x14ac:dyDescent="0.2">
      <c r="A1426" s="9" t="s">
        <v>323</v>
      </c>
      <c r="B1426" s="9" t="s">
        <v>14</v>
      </c>
      <c r="C1426" s="12">
        <v>1.1437999999999999</v>
      </c>
      <c r="D1426" s="12">
        <v>1.0207999999999999</v>
      </c>
      <c r="E1426" s="12">
        <v>0.95402298850574696</v>
      </c>
      <c r="F1426" s="12">
        <v>1</v>
      </c>
      <c r="G1426" s="12">
        <v>0.70588235294117596</v>
      </c>
      <c r="H1426" s="9">
        <v>6</v>
      </c>
      <c r="I1426" s="10" t="s">
        <v>172</v>
      </c>
      <c r="J1426" s="12">
        <v>0.2</v>
      </c>
      <c r="K1426" t="str">
        <f>VLOOKUP(A1426,MasterTutor!A:D,4,FALSE)</f>
        <v>Advanced</v>
      </c>
      <c r="L1426" t="str">
        <f>VLOOKUP(A1426,MasterTutor!A:D,3,FALSE)</f>
        <v>Adjunct</v>
      </c>
      <c r="M1426" t="str">
        <f>VLOOKUP(A1426,MasterTutor!A:D,2,FALSE)</f>
        <v>Geoff St. Marie</v>
      </c>
    </row>
    <row r="1427" spans="1:13" x14ac:dyDescent="0.2">
      <c r="A1427" s="9" t="s">
        <v>323</v>
      </c>
      <c r="B1427" s="9" t="s">
        <v>16</v>
      </c>
      <c r="C1427" s="12">
        <v>1.1100000000000001</v>
      </c>
      <c r="D1427" s="12">
        <v>1.02</v>
      </c>
      <c r="E1427" s="12">
        <v>0.92</v>
      </c>
      <c r="F1427" s="12">
        <v>0.98</v>
      </c>
      <c r="G1427" s="12">
        <v>0.71</v>
      </c>
      <c r="H1427" s="9">
        <v>9</v>
      </c>
      <c r="I1427" s="13">
        <v>45662</v>
      </c>
      <c r="J1427" s="14">
        <v>0.2</v>
      </c>
      <c r="K1427" t="str">
        <f>VLOOKUP(A1427,MasterTutor!A:D,4,FALSE)</f>
        <v>Advanced</v>
      </c>
      <c r="L1427" t="str">
        <f>VLOOKUP(A1427,MasterTutor!A:D,3,FALSE)</f>
        <v>Adjunct</v>
      </c>
      <c r="M1427" t="str">
        <f>VLOOKUP(A1427,MasterTutor!A:D,2,FALSE)</f>
        <v>Geoff St. Marie</v>
      </c>
    </row>
    <row r="1428" spans="1:13" x14ac:dyDescent="0.2">
      <c r="A1428" s="9" t="s">
        <v>323</v>
      </c>
      <c r="B1428" s="9" t="s">
        <v>257</v>
      </c>
      <c r="C1428" s="12">
        <v>0.86</v>
      </c>
      <c r="D1428" s="12">
        <v>1.1499999999999999</v>
      </c>
      <c r="E1428" s="12">
        <v>0.96</v>
      </c>
      <c r="F1428" s="12">
        <v>1</v>
      </c>
      <c r="G1428" s="12">
        <v>0.93</v>
      </c>
      <c r="H1428" s="9">
        <v>9</v>
      </c>
      <c r="I1428" s="10">
        <v>1</v>
      </c>
      <c r="J1428" s="12">
        <v>1</v>
      </c>
      <c r="K1428" t="str">
        <f>VLOOKUP(A1428,MasterTutor!A:D,4,FALSE)</f>
        <v>Advanced</v>
      </c>
      <c r="L1428" t="str">
        <f>VLOOKUP(A1428,MasterTutor!A:D,3,FALSE)</f>
        <v>Adjunct</v>
      </c>
      <c r="M1428" t="str">
        <f>VLOOKUP(A1428,MasterTutor!A:D,2,FALSE)</f>
        <v>Geoff St. Marie</v>
      </c>
    </row>
    <row r="1429" spans="1:13" x14ac:dyDescent="0.2">
      <c r="A1429" s="9" t="s">
        <v>323</v>
      </c>
      <c r="B1429" s="9" t="s">
        <v>29</v>
      </c>
      <c r="C1429" s="12">
        <v>0.71250000000000002</v>
      </c>
      <c r="D1429" s="12">
        <v>0.94440000000000002</v>
      </c>
      <c r="E1429" s="12">
        <v>0.96363636399999997</v>
      </c>
      <c r="F1429" s="12">
        <v>0.95348837200000003</v>
      </c>
      <c r="G1429" s="12">
        <v>0.93333333299999999</v>
      </c>
      <c r="H1429" s="9">
        <v>4</v>
      </c>
      <c r="I1429" s="10">
        <v>0.5</v>
      </c>
      <c r="J1429" s="12">
        <f>I1429</f>
        <v>0.5</v>
      </c>
      <c r="K1429" t="str">
        <f>VLOOKUP(A1429,MasterTutor!A:D,4,FALSE)</f>
        <v>Advanced</v>
      </c>
      <c r="L1429" t="str">
        <f>VLOOKUP(A1429,MasterTutor!A:D,3,FALSE)</f>
        <v>Adjunct</v>
      </c>
      <c r="M1429" t="str">
        <f>VLOOKUP(A1429,MasterTutor!A:D,2,FALSE)</f>
        <v>Geoff St. Marie</v>
      </c>
    </row>
    <row r="1430" spans="1:13" x14ac:dyDescent="0.2">
      <c r="A1430" s="9" t="s">
        <v>323</v>
      </c>
      <c r="B1430" s="9" t="s">
        <v>17</v>
      </c>
      <c r="C1430" s="12">
        <v>0.81</v>
      </c>
      <c r="D1430" s="12">
        <v>1.06</v>
      </c>
      <c r="E1430" s="12">
        <v>0.96</v>
      </c>
      <c r="F1430" s="12">
        <v>0.89</v>
      </c>
      <c r="G1430" s="12">
        <v>0.83</v>
      </c>
      <c r="H1430" s="9" t="e">
        <v>#N/A</v>
      </c>
      <c r="J1430" s="9"/>
      <c r="K1430" t="str">
        <f>VLOOKUP(A1430,MasterTutor!A:D,4,FALSE)</f>
        <v>Advanced</v>
      </c>
      <c r="L1430" t="str">
        <f>VLOOKUP(A1430,MasterTutor!A:D,3,FALSE)</f>
        <v>Adjunct</v>
      </c>
      <c r="M1430" t="str">
        <f>VLOOKUP(A1430,MasterTutor!A:D,2,FALSE)</f>
        <v>Geoff St. Marie</v>
      </c>
    </row>
    <row r="1431" spans="1:13" x14ac:dyDescent="0.2">
      <c r="A1431" s="9" t="s">
        <v>323</v>
      </c>
      <c r="B1431" s="9" t="s">
        <v>18</v>
      </c>
      <c r="C1431" s="12">
        <v>0.49</v>
      </c>
      <c r="D1431" s="12">
        <v>1.22</v>
      </c>
      <c r="E1431" s="12">
        <v>0.94</v>
      </c>
      <c r="F1431" s="12">
        <v>0.53</v>
      </c>
      <c r="G1431" s="12">
        <v>0.56999999999999995</v>
      </c>
      <c r="H1431" s="9">
        <v>1</v>
      </c>
      <c r="I1431" s="10" t="s">
        <v>99</v>
      </c>
      <c r="J1431" s="12">
        <v>0.83</v>
      </c>
      <c r="K1431" t="str">
        <f>VLOOKUP(A1431,MasterTutor!A:D,4,FALSE)</f>
        <v>Advanced</v>
      </c>
      <c r="L1431" t="str">
        <f>VLOOKUP(A1431,MasterTutor!A:D,3,FALSE)</f>
        <v>Adjunct</v>
      </c>
      <c r="M1431" t="str">
        <f>VLOOKUP(A1431,MasterTutor!A:D,2,FALSE)</f>
        <v>Geoff St. Marie</v>
      </c>
    </row>
    <row r="1432" spans="1:13" x14ac:dyDescent="0.2">
      <c r="A1432" s="9" t="s">
        <v>323</v>
      </c>
      <c r="B1432" s="9" t="s">
        <v>20</v>
      </c>
      <c r="C1432" s="12">
        <v>0.71</v>
      </c>
      <c r="D1432" s="12">
        <v>1.19</v>
      </c>
      <c r="E1432" s="12">
        <v>0.88</v>
      </c>
      <c r="F1432" s="12">
        <v>1</v>
      </c>
      <c r="G1432" s="12">
        <v>0.69</v>
      </c>
      <c r="H1432" s="9" t="e">
        <v>#N/A</v>
      </c>
      <c r="I1432" s="10">
        <v>1</v>
      </c>
      <c r="J1432" s="12">
        <f>I1432</f>
        <v>1</v>
      </c>
      <c r="K1432" t="str">
        <f>VLOOKUP(A1432,MasterTutor!A:D,4,FALSE)</f>
        <v>Advanced</v>
      </c>
      <c r="L1432" t="str">
        <f>VLOOKUP(A1432,MasterTutor!A:D,3,FALSE)</f>
        <v>Adjunct</v>
      </c>
      <c r="M1432" t="str">
        <f>VLOOKUP(A1432,MasterTutor!A:D,2,FALSE)</f>
        <v>Geoff St. Marie</v>
      </c>
    </row>
    <row r="1433" spans="1:13" x14ac:dyDescent="0.2">
      <c r="A1433" s="9" t="s">
        <v>323</v>
      </c>
      <c r="B1433" s="9" t="s">
        <v>21</v>
      </c>
      <c r="C1433" s="12">
        <v>0.84</v>
      </c>
      <c r="D1433" s="12">
        <v>1.1000000000000001</v>
      </c>
      <c r="E1433" s="12">
        <v>0.99</v>
      </c>
      <c r="F1433" s="12">
        <v>1</v>
      </c>
      <c r="G1433" s="12">
        <v>0.55000000000000004</v>
      </c>
      <c r="H1433" s="9">
        <v>2</v>
      </c>
      <c r="I1433" s="10" t="s">
        <v>66</v>
      </c>
      <c r="J1433" s="12">
        <v>0.5</v>
      </c>
      <c r="K1433" t="str">
        <f>VLOOKUP(A1433,MasterTutor!A:D,4,FALSE)</f>
        <v>Advanced</v>
      </c>
      <c r="L1433" t="str">
        <f>VLOOKUP(A1433,MasterTutor!A:D,3,FALSE)</f>
        <v>Adjunct</v>
      </c>
      <c r="M1433" t="str">
        <f>VLOOKUP(A1433,MasterTutor!A:D,2,FALSE)</f>
        <v>Geoff St. Marie</v>
      </c>
    </row>
    <row r="1434" spans="1:13" x14ac:dyDescent="0.2">
      <c r="A1434" s="9" t="s">
        <v>323</v>
      </c>
      <c r="B1434" s="9" t="s">
        <v>22</v>
      </c>
      <c r="C1434" s="12">
        <v>0.93</v>
      </c>
      <c r="D1434" s="12">
        <v>1.08</v>
      </c>
      <c r="E1434" s="12">
        <v>0.93</v>
      </c>
      <c r="F1434" s="12">
        <v>1</v>
      </c>
      <c r="G1434" s="12">
        <v>0.92</v>
      </c>
      <c r="H1434" s="9">
        <v>5</v>
      </c>
      <c r="I1434" s="10" t="s">
        <v>48</v>
      </c>
      <c r="J1434" s="12">
        <v>1</v>
      </c>
      <c r="K1434" t="str">
        <f>VLOOKUP(A1434,MasterTutor!A:D,4,FALSE)</f>
        <v>Advanced</v>
      </c>
      <c r="L1434" t="str">
        <f>VLOOKUP(A1434,MasterTutor!A:D,3,FALSE)</f>
        <v>Adjunct</v>
      </c>
      <c r="M1434" t="str">
        <f>VLOOKUP(A1434,MasterTutor!A:D,2,FALSE)</f>
        <v>Geoff St. Marie</v>
      </c>
    </row>
    <row r="1435" spans="1:13" x14ac:dyDescent="0.2">
      <c r="A1435" s="9" t="s">
        <v>324</v>
      </c>
      <c r="B1435" s="9" t="s">
        <v>14</v>
      </c>
      <c r="C1435" s="12">
        <v>0.63129999999999997</v>
      </c>
      <c r="D1435" s="12">
        <v>0.70309999999999995</v>
      </c>
      <c r="E1435" s="12">
        <v>1</v>
      </c>
      <c r="F1435" s="12">
        <v>0.97297297297297203</v>
      </c>
      <c r="G1435" s="12">
        <v>0.72727272727272696</v>
      </c>
      <c r="H1435" s="9">
        <v>5</v>
      </c>
      <c r="I1435" s="10" t="s">
        <v>34</v>
      </c>
      <c r="J1435" s="12">
        <v>1</v>
      </c>
      <c r="K1435" t="str">
        <f>VLOOKUP(A1435,MasterTutor!A:D,4,FALSE)</f>
        <v>Advanced</v>
      </c>
      <c r="L1435" t="str">
        <f>VLOOKUP(A1435,MasterTutor!A:D,3,FALSE)</f>
        <v>Adjunct</v>
      </c>
      <c r="M1435" t="str">
        <f>VLOOKUP(A1435,MasterTutor!A:D,2,FALSE)</f>
        <v>Annelies de Groot</v>
      </c>
    </row>
    <row r="1436" spans="1:13" x14ac:dyDescent="0.2">
      <c r="A1436" s="9" t="s">
        <v>324</v>
      </c>
      <c r="B1436" s="9" t="s">
        <v>16</v>
      </c>
      <c r="C1436" s="12">
        <v>0.81</v>
      </c>
      <c r="D1436" s="12">
        <v>0.69</v>
      </c>
      <c r="E1436" s="12">
        <v>1</v>
      </c>
      <c r="F1436" s="12">
        <v>0.96</v>
      </c>
      <c r="G1436" s="12">
        <v>0.56000000000000005</v>
      </c>
      <c r="H1436" s="9">
        <v>5</v>
      </c>
      <c r="I1436" s="13">
        <v>45691</v>
      </c>
      <c r="J1436" s="14">
        <v>0.67</v>
      </c>
      <c r="K1436" t="str">
        <f>VLOOKUP(A1436,MasterTutor!A:D,4,FALSE)</f>
        <v>Advanced</v>
      </c>
      <c r="L1436" t="str">
        <f>VLOOKUP(A1436,MasterTutor!A:D,3,FALSE)</f>
        <v>Adjunct</v>
      </c>
      <c r="M1436" t="str">
        <f>VLOOKUP(A1436,MasterTutor!A:D,2,FALSE)</f>
        <v>Annelies de Groot</v>
      </c>
    </row>
    <row r="1437" spans="1:13" x14ac:dyDescent="0.2">
      <c r="A1437" s="9" t="s">
        <v>324</v>
      </c>
      <c r="B1437" s="9" t="s">
        <v>257</v>
      </c>
      <c r="C1437" s="12">
        <v>0.68</v>
      </c>
      <c r="D1437" s="12">
        <v>0.63</v>
      </c>
      <c r="E1437" s="12">
        <v>1</v>
      </c>
      <c r="F1437" s="12">
        <v>0.95</v>
      </c>
      <c r="G1437" s="12">
        <v>0.77</v>
      </c>
      <c r="H1437" s="9">
        <v>3</v>
      </c>
      <c r="I1437" s="10"/>
      <c r="J1437" s="12"/>
      <c r="K1437" t="str">
        <f>VLOOKUP(A1437,MasterTutor!A:D,4,FALSE)</f>
        <v>Advanced</v>
      </c>
      <c r="L1437" t="str">
        <f>VLOOKUP(A1437,MasterTutor!A:D,3,FALSE)</f>
        <v>Adjunct</v>
      </c>
      <c r="M1437" t="str">
        <f>VLOOKUP(A1437,MasterTutor!A:D,2,FALSE)</f>
        <v>Annelies de Groot</v>
      </c>
    </row>
    <row r="1438" spans="1:13" x14ac:dyDescent="0.2">
      <c r="A1438" s="9" t="s">
        <v>324</v>
      </c>
      <c r="B1438" s="9" t="s">
        <v>29</v>
      </c>
      <c r="C1438" s="12">
        <v>0.58130000000000004</v>
      </c>
      <c r="D1438" s="12">
        <v>0.61199999999999999</v>
      </c>
      <c r="E1438" s="12">
        <v>1</v>
      </c>
      <c r="F1438" s="12">
        <v>0.65714285699999997</v>
      </c>
      <c r="G1438" s="12">
        <v>0.88888888899999996</v>
      </c>
      <c r="H1438" s="9">
        <v>11</v>
      </c>
      <c r="I1438" s="10">
        <v>0.75</v>
      </c>
      <c r="J1438" s="12">
        <f>I1438</f>
        <v>0.75</v>
      </c>
      <c r="K1438" t="str">
        <f>VLOOKUP(A1438,MasterTutor!A:D,4,FALSE)</f>
        <v>Advanced</v>
      </c>
      <c r="L1438" t="str">
        <f>VLOOKUP(A1438,MasterTutor!A:D,3,FALSE)</f>
        <v>Adjunct</v>
      </c>
      <c r="M1438" t="str">
        <f>VLOOKUP(A1438,MasterTutor!A:D,2,FALSE)</f>
        <v>Annelies de Groot</v>
      </c>
    </row>
    <row r="1439" spans="1:13" x14ac:dyDescent="0.2">
      <c r="A1439" s="9" t="s">
        <v>324</v>
      </c>
      <c r="B1439" s="9" t="s">
        <v>17</v>
      </c>
      <c r="C1439" s="12">
        <v>0.41</v>
      </c>
      <c r="D1439" s="12">
        <v>1.03</v>
      </c>
      <c r="E1439" s="12">
        <v>1</v>
      </c>
      <c r="F1439" s="12">
        <v>0.89</v>
      </c>
      <c r="G1439" s="12">
        <v>0.75</v>
      </c>
      <c r="H1439" s="9">
        <v>1</v>
      </c>
      <c r="I1439" s="10" t="s">
        <v>132</v>
      </c>
      <c r="J1439" s="12">
        <f>1/3</f>
        <v>0.33333333333333331</v>
      </c>
      <c r="K1439" t="str">
        <f>VLOOKUP(A1439,MasterTutor!A:D,4,FALSE)</f>
        <v>Advanced</v>
      </c>
      <c r="L1439" t="str">
        <f>VLOOKUP(A1439,MasterTutor!A:D,3,FALSE)</f>
        <v>Adjunct</v>
      </c>
      <c r="M1439" t="str">
        <f>VLOOKUP(A1439,MasterTutor!A:D,2,FALSE)</f>
        <v>Annelies de Groot</v>
      </c>
    </row>
    <row r="1440" spans="1:13" x14ac:dyDescent="0.2">
      <c r="A1440" s="9" t="s">
        <v>324</v>
      </c>
      <c r="B1440" s="9" t="s">
        <v>18</v>
      </c>
      <c r="C1440" s="12">
        <v>0.31</v>
      </c>
      <c r="D1440" s="12">
        <v>1.0900000000000001</v>
      </c>
      <c r="E1440" s="12">
        <v>0.95</v>
      </c>
      <c r="F1440" s="12">
        <v>1</v>
      </c>
      <c r="G1440" s="12">
        <v>0.56000000000000005</v>
      </c>
      <c r="H1440" s="9">
        <v>1</v>
      </c>
      <c r="J1440" s="9"/>
      <c r="K1440" t="str">
        <f>VLOOKUP(A1440,MasterTutor!A:D,4,FALSE)</f>
        <v>Advanced</v>
      </c>
      <c r="L1440" t="str">
        <f>VLOOKUP(A1440,MasterTutor!A:D,3,FALSE)</f>
        <v>Adjunct</v>
      </c>
      <c r="M1440" t="str">
        <f>VLOOKUP(A1440,MasterTutor!A:D,2,FALSE)</f>
        <v>Annelies de Groot</v>
      </c>
    </row>
    <row r="1441" spans="1:13" x14ac:dyDescent="0.2">
      <c r="A1441" s="9" t="s">
        <v>324</v>
      </c>
      <c r="B1441" s="9" t="s">
        <v>20</v>
      </c>
      <c r="C1441" s="12">
        <v>0.54</v>
      </c>
      <c r="D1441" s="12">
        <v>1.06</v>
      </c>
      <c r="E1441" s="12">
        <v>0.98</v>
      </c>
      <c r="F1441" s="12">
        <v>0.65</v>
      </c>
      <c r="G1441" s="12">
        <v>0.67</v>
      </c>
      <c r="H1441" s="9" t="e">
        <v>#N/A</v>
      </c>
      <c r="I1441" s="10">
        <v>1</v>
      </c>
      <c r="J1441" s="12">
        <f>I1441</f>
        <v>1</v>
      </c>
      <c r="K1441" t="str">
        <f>VLOOKUP(A1441,MasterTutor!A:D,4,FALSE)</f>
        <v>Advanced</v>
      </c>
      <c r="L1441" t="str">
        <f>VLOOKUP(A1441,MasterTutor!A:D,3,FALSE)</f>
        <v>Adjunct</v>
      </c>
      <c r="M1441" t="str">
        <f>VLOOKUP(A1441,MasterTutor!A:D,2,FALSE)</f>
        <v>Annelies de Groot</v>
      </c>
    </row>
    <row r="1442" spans="1:13" x14ac:dyDescent="0.2">
      <c r="A1442" s="9" t="s">
        <v>324</v>
      </c>
      <c r="B1442" s="9" t="s">
        <v>21</v>
      </c>
      <c r="C1442" s="12">
        <v>0.46</v>
      </c>
      <c r="D1442" s="12">
        <v>0.95</v>
      </c>
      <c r="E1442" s="12">
        <v>1</v>
      </c>
      <c r="F1442" s="12">
        <v>0.89</v>
      </c>
      <c r="G1442" s="12">
        <v>0.14000000000000001</v>
      </c>
      <c r="H1442" s="9">
        <v>2</v>
      </c>
      <c r="I1442" s="10" t="s">
        <v>15</v>
      </c>
      <c r="J1442" s="12">
        <v>0.5</v>
      </c>
      <c r="K1442" t="str">
        <f>VLOOKUP(A1442,MasterTutor!A:D,4,FALSE)</f>
        <v>Advanced</v>
      </c>
      <c r="L1442" t="str">
        <f>VLOOKUP(A1442,MasterTutor!A:D,3,FALSE)</f>
        <v>Adjunct</v>
      </c>
      <c r="M1442" t="str">
        <f>VLOOKUP(A1442,MasterTutor!A:D,2,FALSE)</f>
        <v>Annelies de Groot</v>
      </c>
    </row>
    <row r="1443" spans="1:13" x14ac:dyDescent="0.2">
      <c r="A1443" s="9" t="s">
        <v>324</v>
      </c>
      <c r="B1443" s="9" t="s">
        <v>22</v>
      </c>
      <c r="C1443" s="12">
        <v>0.59</v>
      </c>
      <c r="D1443" s="12">
        <v>0.89</v>
      </c>
      <c r="E1443" s="12">
        <v>1</v>
      </c>
      <c r="F1443" s="12">
        <v>1</v>
      </c>
      <c r="G1443" s="12">
        <v>1</v>
      </c>
      <c r="H1443" s="9">
        <v>4</v>
      </c>
      <c r="I1443" s="10" t="s">
        <v>66</v>
      </c>
      <c r="J1443" s="12">
        <v>0.5</v>
      </c>
      <c r="K1443" t="str">
        <f>VLOOKUP(A1443,MasterTutor!A:D,4,FALSE)</f>
        <v>Advanced</v>
      </c>
      <c r="L1443" t="str">
        <f>VLOOKUP(A1443,MasterTutor!A:D,3,FALSE)</f>
        <v>Adjunct</v>
      </c>
      <c r="M1443" t="str">
        <f>VLOOKUP(A1443,MasterTutor!A:D,2,FALSE)</f>
        <v>Annelies de Groot</v>
      </c>
    </row>
    <row r="1444" spans="1:13" x14ac:dyDescent="0.2">
      <c r="A1444" s="9" t="s">
        <v>325</v>
      </c>
      <c r="B1444" s="9" t="s">
        <v>29</v>
      </c>
      <c r="C1444" s="12">
        <v>0.26390000000000002</v>
      </c>
      <c r="D1444" s="12">
        <v>1</v>
      </c>
      <c r="E1444" s="12">
        <v>1</v>
      </c>
      <c r="F1444" s="12">
        <v>1</v>
      </c>
      <c r="G1444" s="12">
        <v>0</v>
      </c>
      <c r="H1444" s="9">
        <v>0</v>
      </c>
      <c r="I1444" s="10" t="s">
        <v>187</v>
      </c>
      <c r="J1444" s="12">
        <v>0</v>
      </c>
      <c r="K1444" t="str">
        <f>VLOOKUP(A1444,MasterTutor!A:D,4,FALSE)</f>
        <v>Advanced</v>
      </c>
      <c r="L1444" t="str">
        <f>VLOOKUP(A1444,MasterTutor!A:D,3,FALSE)</f>
        <v>Professional</v>
      </c>
      <c r="M1444" t="str">
        <f>VLOOKUP(A1444,MasterTutor!A:D,2,FALSE)</f>
        <v>Geoff St. Marie</v>
      </c>
    </row>
    <row r="1445" spans="1:13" x14ac:dyDescent="0.2">
      <c r="A1445" s="9" t="s">
        <v>326</v>
      </c>
      <c r="B1445" s="9" t="s">
        <v>29</v>
      </c>
      <c r="C1445" s="12">
        <v>0</v>
      </c>
      <c r="D1445" s="12">
        <v>0.77600000000000002</v>
      </c>
      <c r="E1445" s="12">
        <v>0</v>
      </c>
      <c r="F1445" s="12">
        <v>0</v>
      </c>
      <c r="G1445" s="12">
        <v>0</v>
      </c>
      <c r="H1445" s="9">
        <v>0</v>
      </c>
      <c r="I1445" s="10" t="s">
        <v>32</v>
      </c>
      <c r="J1445" s="12">
        <v>0</v>
      </c>
      <c r="K1445" t="e">
        <f>VLOOKUP(A1445,MasterTutor!A:D,4,FALSE)</f>
        <v>#N/A</v>
      </c>
      <c r="L1445" t="e">
        <f>VLOOKUP(A1445,MasterTutor!A:D,3,FALSE)</f>
        <v>#N/A</v>
      </c>
      <c r="M1445" t="e">
        <f>VLOOKUP(A1445,MasterTutor!A:D,2,FALSE)</f>
        <v>#N/A</v>
      </c>
    </row>
    <row r="1446" spans="1:13" x14ac:dyDescent="0.2">
      <c r="A1446" s="9" t="s">
        <v>327</v>
      </c>
      <c r="B1446" s="9" t="s">
        <v>14</v>
      </c>
      <c r="C1446" s="12">
        <v>1.1344000000000001</v>
      </c>
      <c r="D1446" s="12">
        <v>1.3047</v>
      </c>
      <c r="E1446" s="12">
        <v>0.98888888888888804</v>
      </c>
      <c r="F1446" s="12">
        <v>0.65454545454545399</v>
      </c>
      <c r="G1446" s="12">
        <v>0.88888888888888795</v>
      </c>
      <c r="H1446" s="9">
        <v>2</v>
      </c>
      <c r="I1446" s="10"/>
      <c r="J1446" s="12"/>
      <c r="K1446" t="str">
        <f>VLOOKUP(A1446,MasterTutor!A:D,4,FALSE)</f>
        <v>Distinguished</v>
      </c>
      <c r="L1446" t="str">
        <f>VLOOKUP(A1446,MasterTutor!A:D,3,FALSE)</f>
        <v>Adjunct</v>
      </c>
      <c r="M1446" t="str">
        <f>VLOOKUP(A1446,MasterTutor!A:D,2,FALSE)</f>
        <v>Ela Cross</v>
      </c>
    </row>
    <row r="1447" spans="1:13" x14ac:dyDescent="0.2">
      <c r="A1447" s="9" t="s">
        <v>327</v>
      </c>
      <c r="B1447" s="9" t="s">
        <v>14</v>
      </c>
      <c r="C1447" s="12">
        <v>1.1344000000000001</v>
      </c>
      <c r="D1447" s="12">
        <v>1.3047</v>
      </c>
      <c r="E1447" s="12">
        <v>0.98888888888888804</v>
      </c>
      <c r="F1447" s="12">
        <v>0.65454545454545399</v>
      </c>
      <c r="G1447" s="12">
        <v>0.88888888888888795</v>
      </c>
      <c r="H1447" s="9">
        <v>2</v>
      </c>
      <c r="J1447" s="9"/>
      <c r="K1447" t="str">
        <f>VLOOKUP(A1447,MasterTutor!A:D,4,FALSE)</f>
        <v>Distinguished</v>
      </c>
      <c r="L1447" t="str">
        <f>VLOOKUP(A1447,MasterTutor!A:D,3,FALSE)</f>
        <v>Adjunct</v>
      </c>
      <c r="M1447" t="str">
        <f>VLOOKUP(A1447,MasterTutor!A:D,2,FALSE)</f>
        <v>Ela Cross</v>
      </c>
    </row>
    <row r="1448" spans="1:13" x14ac:dyDescent="0.2">
      <c r="A1448" s="9" t="s">
        <v>327</v>
      </c>
      <c r="B1448" s="9" t="s">
        <v>16</v>
      </c>
      <c r="C1448" s="12">
        <v>0.87</v>
      </c>
      <c r="D1448" s="12">
        <v>1.02</v>
      </c>
      <c r="E1448" s="12">
        <v>0.85</v>
      </c>
      <c r="F1448" s="12">
        <v>0.98</v>
      </c>
      <c r="G1448" s="12">
        <v>1</v>
      </c>
      <c r="H1448" s="9">
        <v>0</v>
      </c>
      <c r="I1448" s="13"/>
      <c r="J1448" s="9"/>
      <c r="K1448" t="str">
        <f>VLOOKUP(A1448,MasterTutor!A:D,4,FALSE)</f>
        <v>Distinguished</v>
      </c>
      <c r="L1448" t="str">
        <f>VLOOKUP(A1448,MasterTutor!A:D,3,FALSE)</f>
        <v>Adjunct</v>
      </c>
      <c r="M1448" t="str">
        <f>VLOOKUP(A1448,MasterTutor!A:D,2,FALSE)</f>
        <v>Ela Cross</v>
      </c>
    </row>
    <row r="1449" spans="1:13" x14ac:dyDescent="0.2">
      <c r="A1449" s="9" t="s">
        <v>327</v>
      </c>
      <c r="B1449" s="9" t="s">
        <v>257</v>
      </c>
      <c r="C1449" s="12">
        <v>0.6</v>
      </c>
      <c r="D1449" s="12">
        <v>1.24</v>
      </c>
      <c r="E1449" s="12">
        <v>0.88</v>
      </c>
      <c r="F1449" s="12">
        <v>0.5</v>
      </c>
      <c r="G1449" s="12">
        <v>0.88</v>
      </c>
      <c r="H1449" s="9">
        <v>1</v>
      </c>
      <c r="I1449" s="10"/>
      <c r="J1449" s="12"/>
      <c r="K1449" t="str">
        <f>VLOOKUP(A1449,MasterTutor!A:D,4,FALSE)</f>
        <v>Distinguished</v>
      </c>
      <c r="L1449" t="str">
        <f>VLOOKUP(A1449,MasterTutor!A:D,3,FALSE)</f>
        <v>Adjunct</v>
      </c>
      <c r="M1449" t="str">
        <f>VLOOKUP(A1449,MasterTutor!A:D,2,FALSE)</f>
        <v>Ela Cross</v>
      </c>
    </row>
    <row r="1450" spans="1:13" x14ac:dyDescent="0.2">
      <c r="A1450" s="9" t="s">
        <v>327</v>
      </c>
      <c r="B1450" s="9" t="s">
        <v>29</v>
      </c>
      <c r="C1450" s="12">
        <v>0.58440000000000003</v>
      </c>
      <c r="D1450" s="12">
        <v>1.1797</v>
      </c>
      <c r="E1450" s="12">
        <v>0.9375</v>
      </c>
      <c r="F1450" s="12">
        <v>0.90322580600000002</v>
      </c>
      <c r="G1450" s="12">
        <v>1</v>
      </c>
      <c r="H1450" s="9">
        <v>0</v>
      </c>
      <c r="I1450" s="10" t="s">
        <v>36</v>
      </c>
      <c r="J1450" s="12">
        <v>0</v>
      </c>
      <c r="K1450" t="str">
        <f>VLOOKUP(A1450,MasterTutor!A:D,4,FALSE)</f>
        <v>Distinguished</v>
      </c>
      <c r="L1450" t="str">
        <f>VLOOKUP(A1450,MasterTutor!A:D,3,FALSE)</f>
        <v>Adjunct</v>
      </c>
      <c r="M1450" t="str">
        <f>VLOOKUP(A1450,MasterTutor!A:D,2,FALSE)</f>
        <v>Ela Cross</v>
      </c>
    </row>
    <row r="1451" spans="1:13" x14ac:dyDescent="0.2">
      <c r="A1451" s="9" t="s">
        <v>327</v>
      </c>
      <c r="B1451" s="9" t="s">
        <v>17</v>
      </c>
      <c r="C1451" s="12">
        <v>0.56000000000000005</v>
      </c>
      <c r="D1451" s="12">
        <v>1.22</v>
      </c>
      <c r="E1451" s="12">
        <v>0.95</v>
      </c>
      <c r="F1451" s="12">
        <v>0.96</v>
      </c>
      <c r="G1451" s="12">
        <v>1</v>
      </c>
      <c r="H1451" s="9">
        <v>3</v>
      </c>
      <c r="I1451" s="10">
        <v>1</v>
      </c>
      <c r="J1451" s="12">
        <f>I1451</f>
        <v>1</v>
      </c>
      <c r="K1451" t="str">
        <f>VLOOKUP(A1451,MasterTutor!A:D,4,FALSE)</f>
        <v>Distinguished</v>
      </c>
      <c r="L1451" t="str">
        <f>VLOOKUP(A1451,MasterTutor!A:D,3,FALSE)</f>
        <v>Adjunct</v>
      </c>
      <c r="M1451" t="str">
        <f>VLOOKUP(A1451,MasterTutor!A:D,2,FALSE)</f>
        <v>Ela Cross</v>
      </c>
    </row>
    <row r="1452" spans="1:13" x14ac:dyDescent="0.2">
      <c r="A1452" s="9" t="s">
        <v>327</v>
      </c>
      <c r="B1452" s="9" t="s">
        <v>18</v>
      </c>
      <c r="C1452" s="12">
        <v>0.25</v>
      </c>
      <c r="D1452" s="12">
        <v>1.27</v>
      </c>
      <c r="E1452" s="12">
        <v>1</v>
      </c>
      <c r="F1452" s="12">
        <v>0.81</v>
      </c>
      <c r="G1452" s="12">
        <v>0.83</v>
      </c>
      <c r="H1452" s="9" t="e">
        <v>#N/A</v>
      </c>
      <c r="J1452" s="9"/>
      <c r="K1452" t="str">
        <f>VLOOKUP(A1452,MasterTutor!A:D,4,FALSE)</f>
        <v>Distinguished</v>
      </c>
      <c r="L1452" t="str">
        <f>VLOOKUP(A1452,MasterTutor!A:D,3,FALSE)</f>
        <v>Adjunct</v>
      </c>
      <c r="M1452" t="str">
        <f>VLOOKUP(A1452,MasterTutor!A:D,2,FALSE)</f>
        <v>Ela Cross</v>
      </c>
    </row>
    <row r="1453" spans="1:13" x14ac:dyDescent="0.2">
      <c r="A1453" s="9" t="s">
        <v>327</v>
      </c>
      <c r="B1453" s="9" t="s">
        <v>20</v>
      </c>
      <c r="C1453" s="12">
        <v>0.31</v>
      </c>
      <c r="D1453" s="12">
        <v>1.28</v>
      </c>
      <c r="E1453" s="12">
        <v>0.86</v>
      </c>
      <c r="F1453" s="12">
        <v>0.78</v>
      </c>
      <c r="G1453" s="12">
        <v>0.63</v>
      </c>
      <c r="H1453" s="9" t="e">
        <v>#N/A</v>
      </c>
      <c r="J1453" s="9"/>
      <c r="K1453" t="str">
        <f>VLOOKUP(A1453,MasterTutor!A:D,4,FALSE)</f>
        <v>Distinguished</v>
      </c>
      <c r="L1453" t="str">
        <f>VLOOKUP(A1453,MasterTutor!A:D,3,FALSE)</f>
        <v>Adjunct</v>
      </c>
      <c r="M1453" t="str">
        <f>VLOOKUP(A1453,MasterTutor!A:D,2,FALSE)</f>
        <v>Ela Cross</v>
      </c>
    </row>
    <row r="1454" spans="1:13" x14ac:dyDescent="0.2">
      <c r="A1454" s="9" t="s">
        <v>327</v>
      </c>
      <c r="B1454" s="9" t="s">
        <v>21</v>
      </c>
      <c r="C1454" s="12">
        <v>0.43</v>
      </c>
      <c r="D1454" s="12">
        <v>1.1399999999999999</v>
      </c>
      <c r="E1454" s="12">
        <v>0.91</v>
      </c>
      <c r="F1454" s="12">
        <v>1</v>
      </c>
      <c r="G1454" s="12">
        <v>1</v>
      </c>
      <c r="H1454" s="9">
        <v>1</v>
      </c>
      <c r="I1454" s="10" t="s">
        <v>37</v>
      </c>
      <c r="J1454" s="12">
        <v>1</v>
      </c>
      <c r="K1454" t="str">
        <f>VLOOKUP(A1454,MasterTutor!A:D,4,FALSE)</f>
        <v>Distinguished</v>
      </c>
      <c r="L1454" t="str">
        <f>VLOOKUP(A1454,MasterTutor!A:D,3,FALSE)</f>
        <v>Adjunct</v>
      </c>
      <c r="M1454" t="str">
        <f>VLOOKUP(A1454,MasterTutor!A:D,2,FALSE)</f>
        <v>Ela Cross</v>
      </c>
    </row>
    <row r="1455" spans="1:13" x14ac:dyDescent="0.2">
      <c r="A1455" s="9" t="s">
        <v>327</v>
      </c>
      <c r="B1455" s="9" t="s">
        <v>22</v>
      </c>
      <c r="C1455" s="12">
        <v>1.07</v>
      </c>
      <c r="D1455" s="12">
        <v>1.49</v>
      </c>
      <c r="E1455" s="12">
        <v>0.99</v>
      </c>
      <c r="F1455" s="12">
        <v>1</v>
      </c>
      <c r="G1455" s="12">
        <v>0.89</v>
      </c>
      <c r="H1455" s="9">
        <v>0</v>
      </c>
      <c r="I1455" s="11"/>
      <c r="J1455" s="9"/>
      <c r="K1455" t="str">
        <f>VLOOKUP(A1455,MasterTutor!A:D,4,FALSE)</f>
        <v>Distinguished</v>
      </c>
      <c r="L1455" t="str">
        <f>VLOOKUP(A1455,MasterTutor!A:D,3,FALSE)</f>
        <v>Adjunct</v>
      </c>
      <c r="M1455" t="str">
        <f>VLOOKUP(A1455,MasterTutor!A:D,2,FALSE)</f>
        <v>Ela Cross</v>
      </c>
    </row>
    <row r="1456" spans="1:13" x14ac:dyDescent="0.2">
      <c r="A1456" s="9" t="s">
        <v>328</v>
      </c>
      <c r="B1456" s="9" t="s">
        <v>14</v>
      </c>
      <c r="C1456" s="12">
        <v>0.20419999999999999</v>
      </c>
      <c r="D1456" s="12">
        <v>0.59870000000000001</v>
      </c>
      <c r="E1456" s="12">
        <v>1</v>
      </c>
      <c r="F1456" s="12">
        <v>1</v>
      </c>
      <c r="G1456" s="12">
        <v>0.75</v>
      </c>
      <c r="H1456" s="9">
        <v>0</v>
      </c>
      <c r="I1456" s="10"/>
      <c r="J1456" s="12"/>
      <c r="K1456" t="e">
        <f>VLOOKUP(A1456,MasterTutor!A:D,4,FALSE)</f>
        <v>#N/A</v>
      </c>
      <c r="L1456" t="e">
        <f>VLOOKUP(A1456,MasterTutor!A:D,3,FALSE)</f>
        <v>#N/A</v>
      </c>
      <c r="M1456" t="e">
        <f>VLOOKUP(A1456,MasterTutor!A:D,2,FALSE)</f>
        <v>#N/A</v>
      </c>
    </row>
    <row r="1457" spans="1:13" x14ac:dyDescent="0.2">
      <c r="A1457" s="9" t="s">
        <v>328</v>
      </c>
      <c r="B1457" s="9" t="s">
        <v>14</v>
      </c>
      <c r="C1457" s="12">
        <v>0.20419999999999999</v>
      </c>
      <c r="D1457" s="12">
        <v>0.59870000000000001</v>
      </c>
      <c r="E1457" s="12">
        <v>1</v>
      </c>
      <c r="F1457" s="12">
        <v>1</v>
      </c>
      <c r="G1457" s="12">
        <v>0.75</v>
      </c>
      <c r="H1457" s="9">
        <v>0</v>
      </c>
      <c r="J1457" s="9"/>
      <c r="K1457" t="e">
        <f>VLOOKUP(A1457,MasterTutor!A:D,4,FALSE)</f>
        <v>#N/A</v>
      </c>
      <c r="L1457" t="e">
        <f>VLOOKUP(A1457,MasterTutor!A:D,3,FALSE)</f>
        <v>#N/A</v>
      </c>
      <c r="M1457" t="e">
        <f>VLOOKUP(A1457,MasterTutor!A:D,2,FALSE)</f>
        <v>#N/A</v>
      </c>
    </row>
    <row r="1458" spans="1:13" x14ac:dyDescent="0.2">
      <c r="A1458" s="9" t="s">
        <v>328</v>
      </c>
      <c r="B1458" s="9" t="s">
        <v>16</v>
      </c>
      <c r="C1458" s="12">
        <v>0.48</v>
      </c>
      <c r="D1458" s="12">
        <v>1.02</v>
      </c>
      <c r="E1458" s="12">
        <v>1</v>
      </c>
      <c r="F1458" s="12">
        <v>1</v>
      </c>
      <c r="G1458" s="12">
        <v>0.73</v>
      </c>
      <c r="H1458" s="9">
        <v>1</v>
      </c>
      <c r="I1458" s="13">
        <v>45751</v>
      </c>
      <c r="J1458" s="12">
        <v>1</v>
      </c>
      <c r="K1458" t="e">
        <f>VLOOKUP(A1458,MasterTutor!A:D,4,FALSE)</f>
        <v>#N/A</v>
      </c>
      <c r="L1458" t="e">
        <f>VLOOKUP(A1458,MasterTutor!A:D,3,FALSE)</f>
        <v>#N/A</v>
      </c>
      <c r="M1458" t="e">
        <f>VLOOKUP(A1458,MasterTutor!A:D,2,FALSE)</f>
        <v>#N/A</v>
      </c>
    </row>
    <row r="1459" spans="1:13" x14ac:dyDescent="0.2">
      <c r="A1459" s="9" t="s">
        <v>328</v>
      </c>
      <c r="B1459" s="9" t="s">
        <v>257</v>
      </c>
      <c r="C1459" s="12">
        <v>0.6</v>
      </c>
      <c r="D1459" s="12">
        <v>1.56</v>
      </c>
      <c r="E1459" s="12">
        <v>0.98</v>
      </c>
      <c r="F1459" s="12">
        <v>0.93</v>
      </c>
      <c r="G1459" s="12">
        <v>0.38</v>
      </c>
      <c r="H1459" s="9">
        <v>0</v>
      </c>
      <c r="I1459" s="10">
        <v>0.75</v>
      </c>
      <c r="J1459" s="12">
        <v>0.75</v>
      </c>
      <c r="K1459" t="e">
        <f>VLOOKUP(A1459,MasterTutor!A:D,4,FALSE)</f>
        <v>#N/A</v>
      </c>
      <c r="L1459" t="e">
        <f>VLOOKUP(A1459,MasterTutor!A:D,3,FALSE)</f>
        <v>#N/A</v>
      </c>
      <c r="M1459" t="e">
        <f>VLOOKUP(A1459,MasterTutor!A:D,2,FALSE)</f>
        <v>#N/A</v>
      </c>
    </row>
    <row r="1460" spans="1:13" x14ac:dyDescent="0.2">
      <c r="A1460" s="9" t="s">
        <v>328</v>
      </c>
      <c r="B1460" s="9" t="s">
        <v>17</v>
      </c>
      <c r="C1460" s="12">
        <v>0.79</v>
      </c>
      <c r="D1460" s="12">
        <v>1.3</v>
      </c>
      <c r="E1460" s="12">
        <v>0.98</v>
      </c>
      <c r="F1460" s="12">
        <v>0.95</v>
      </c>
      <c r="G1460" s="12">
        <v>1</v>
      </c>
      <c r="H1460" s="9" t="e">
        <v>#N/A</v>
      </c>
      <c r="I1460" s="10" t="s">
        <v>58</v>
      </c>
      <c r="J1460" s="12">
        <v>0.8</v>
      </c>
      <c r="K1460" t="e">
        <f>VLOOKUP(A1460,MasterTutor!A:D,4,FALSE)</f>
        <v>#N/A</v>
      </c>
      <c r="L1460" t="e">
        <f>VLOOKUP(A1460,MasterTutor!A:D,3,FALSE)</f>
        <v>#N/A</v>
      </c>
      <c r="M1460" t="e">
        <f>VLOOKUP(A1460,MasterTutor!A:D,2,FALSE)</f>
        <v>#N/A</v>
      </c>
    </row>
    <row r="1461" spans="1:13" x14ac:dyDescent="0.2">
      <c r="A1461" s="9" t="s">
        <v>328</v>
      </c>
      <c r="B1461" s="9" t="s">
        <v>18</v>
      </c>
      <c r="C1461" s="12">
        <v>0.39</v>
      </c>
      <c r="D1461" s="12">
        <v>1.0900000000000001</v>
      </c>
      <c r="E1461" s="12">
        <v>0.99</v>
      </c>
      <c r="F1461" s="12">
        <v>0.87</v>
      </c>
      <c r="G1461" s="12">
        <v>0.81</v>
      </c>
      <c r="H1461" s="9">
        <v>2</v>
      </c>
      <c r="I1461" s="10">
        <v>1</v>
      </c>
      <c r="J1461" s="12">
        <f>I1461</f>
        <v>1</v>
      </c>
      <c r="K1461" t="e">
        <f>VLOOKUP(A1461,MasterTutor!A:D,4,FALSE)</f>
        <v>#N/A</v>
      </c>
      <c r="L1461" t="e">
        <f>VLOOKUP(A1461,MasterTutor!A:D,3,FALSE)</f>
        <v>#N/A</v>
      </c>
      <c r="M1461" t="e">
        <f>VLOOKUP(A1461,MasterTutor!A:D,2,FALSE)</f>
        <v>#N/A</v>
      </c>
    </row>
    <row r="1462" spans="1:13" x14ac:dyDescent="0.2">
      <c r="A1462" s="9" t="s">
        <v>328</v>
      </c>
      <c r="B1462" s="9" t="s">
        <v>20</v>
      </c>
      <c r="C1462" s="12">
        <v>0.67</v>
      </c>
      <c r="D1462" s="12">
        <v>1.1100000000000001</v>
      </c>
      <c r="E1462" s="12">
        <v>1</v>
      </c>
      <c r="F1462" s="12">
        <v>1</v>
      </c>
      <c r="G1462" s="12">
        <v>0.87</v>
      </c>
      <c r="H1462" s="9" t="e">
        <v>#N/A</v>
      </c>
      <c r="I1462" s="10">
        <v>1</v>
      </c>
      <c r="J1462" s="12">
        <f>I1462</f>
        <v>1</v>
      </c>
      <c r="K1462" t="e">
        <f>VLOOKUP(A1462,MasterTutor!A:D,4,FALSE)</f>
        <v>#N/A</v>
      </c>
      <c r="L1462" t="e">
        <f>VLOOKUP(A1462,MasterTutor!A:D,3,FALSE)</f>
        <v>#N/A</v>
      </c>
      <c r="M1462" t="e">
        <f>VLOOKUP(A1462,MasterTutor!A:D,2,FALSE)</f>
        <v>#N/A</v>
      </c>
    </row>
    <row r="1463" spans="1:13" x14ac:dyDescent="0.2">
      <c r="A1463" s="9" t="s">
        <v>328</v>
      </c>
      <c r="B1463" s="9" t="s">
        <v>21</v>
      </c>
      <c r="C1463" s="12">
        <v>1.07</v>
      </c>
      <c r="D1463" s="12">
        <v>1.35</v>
      </c>
      <c r="E1463" s="12">
        <v>1</v>
      </c>
      <c r="F1463" s="12">
        <v>0.97</v>
      </c>
      <c r="G1463" s="12">
        <v>0.7</v>
      </c>
      <c r="H1463" s="9">
        <v>2</v>
      </c>
      <c r="I1463" s="10" t="s">
        <v>329</v>
      </c>
      <c r="J1463" s="12">
        <v>1</v>
      </c>
      <c r="K1463" t="e">
        <f>VLOOKUP(A1463,MasterTutor!A:D,4,FALSE)</f>
        <v>#N/A</v>
      </c>
      <c r="L1463" t="e">
        <f>VLOOKUP(A1463,MasterTutor!A:D,3,FALSE)</f>
        <v>#N/A</v>
      </c>
      <c r="M1463" t="e">
        <f>VLOOKUP(A1463,MasterTutor!A:D,2,FALSE)</f>
        <v>#N/A</v>
      </c>
    </row>
    <row r="1464" spans="1:13" x14ac:dyDescent="0.2">
      <c r="A1464" s="9" t="s">
        <v>328</v>
      </c>
      <c r="B1464" s="9" t="s">
        <v>22</v>
      </c>
      <c r="C1464" s="12">
        <v>0.89</v>
      </c>
      <c r="D1464" s="12">
        <v>1.28</v>
      </c>
      <c r="E1464" s="12">
        <v>1</v>
      </c>
      <c r="F1464" s="12">
        <v>0.95</v>
      </c>
      <c r="G1464" s="12">
        <v>0.78</v>
      </c>
      <c r="H1464" s="9">
        <v>1</v>
      </c>
      <c r="I1464" s="10" t="s">
        <v>23</v>
      </c>
      <c r="J1464" s="12">
        <v>1</v>
      </c>
      <c r="K1464" t="e">
        <f>VLOOKUP(A1464,MasterTutor!A:D,4,FALSE)</f>
        <v>#N/A</v>
      </c>
      <c r="L1464" t="e">
        <f>VLOOKUP(A1464,MasterTutor!A:D,3,FALSE)</f>
        <v>#N/A</v>
      </c>
      <c r="M1464" t="e">
        <f>VLOOKUP(A1464,MasterTutor!A:D,2,FALSE)</f>
        <v>#N/A</v>
      </c>
    </row>
    <row r="1465" spans="1:13" x14ac:dyDescent="0.2">
      <c r="A1465" s="9" t="s">
        <v>330</v>
      </c>
      <c r="B1465" s="9" t="s">
        <v>17</v>
      </c>
      <c r="C1465" s="12">
        <v>0.74</v>
      </c>
      <c r="D1465" s="12">
        <v>1.01</v>
      </c>
      <c r="E1465" s="12">
        <v>0.97</v>
      </c>
      <c r="F1465" s="12">
        <v>0.96</v>
      </c>
      <c r="G1465" s="12">
        <v>0.2</v>
      </c>
      <c r="H1465" s="9">
        <v>3</v>
      </c>
      <c r="J1465" s="9"/>
      <c r="K1465" t="e">
        <f>VLOOKUP(A1465,MasterTutor!A:D,4,FALSE)</f>
        <v>#N/A</v>
      </c>
      <c r="L1465" t="e">
        <f>VLOOKUP(A1465,MasterTutor!A:D,3,FALSE)</f>
        <v>#N/A</v>
      </c>
      <c r="M1465" t="e">
        <f>VLOOKUP(A1465,MasterTutor!A:D,2,FALSE)</f>
        <v>#N/A</v>
      </c>
    </row>
    <row r="1466" spans="1:13" x14ac:dyDescent="0.2">
      <c r="A1466" s="9" t="s">
        <v>330</v>
      </c>
      <c r="B1466" s="9" t="s">
        <v>18</v>
      </c>
      <c r="C1466" s="12">
        <v>0.22</v>
      </c>
      <c r="D1466" s="12">
        <v>1.1100000000000001</v>
      </c>
      <c r="E1466" s="12">
        <v>1</v>
      </c>
      <c r="F1466" s="12">
        <v>0.75</v>
      </c>
      <c r="G1466" s="12">
        <v>0.67</v>
      </c>
      <c r="H1466" s="9">
        <v>1</v>
      </c>
      <c r="J1466" s="9"/>
      <c r="K1466" t="e">
        <f>VLOOKUP(A1466,MasterTutor!A:D,4,FALSE)</f>
        <v>#N/A</v>
      </c>
      <c r="L1466" t="e">
        <f>VLOOKUP(A1466,MasterTutor!A:D,3,FALSE)</f>
        <v>#N/A</v>
      </c>
      <c r="M1466" t="e">
        <f>VLOOKUP(A1466,MasterTutor!A:D,2,FALSE)</f>
        <v>#N/A</v>
      </c>
    </row>
    <row r="1467" spans="1:13" x14ac:dyDescent="0.2">
      <c r="A1467" s="9" t="s">
        <v>330</v>
      </c>
      <c r="B1467" s="9" t="s">
        <v>20</v>
      </c>
      <c r="C1467" s="12">
        <v>0.38</v>
      </c>
      <c r="D1467" s="12">
        <v>1.1200000000000001</v>
      </c>
      <c r="E1467" s="12">
        <v>0.9</v>
      </c>
      <c r="F1467" s="12">
        <v>1</v>
      </c>
      <c r="G1467" s="12">
        <v>0.56999999999999995</v>
      </c>
      <c r="H1467" s="9">
        <v>4</v>
      </c>
      <c r="I1467" s="10">
        <v>1</v>
      </c>
      <c r="J1467" s="12">
        <f>I1467</f>
        <v>1</v>
      </c>
      <c r="K1467" t="e">
        <f>VLOOKUP(A1467,MasterTutor!A:D,4,FALSE)</f>
        <v>#N/A</v>
      </c>
      <c r="L1467" t="e">
        <f>VLOOKUP(A1467,MasterTutor!A:D,3,FALSE)</f>
        <v>#N/A</v>
      </c>
      <c r="M1467" t="e">
        <f>VLOOKUP(A1467,MasterTutor!A:D,2,FALSE)</f>
        <v>#N/A</v>
      </c>
    </row>
    <row r="1468" spans="1:13" x14ac:dyDescent="0.2">
      <c r="A1468" s="9" t="s">
        <v>331</v>
      </c>
      <c r="B1468" s="9" t="s">
        <v>14</v>
      </c>
      <c r="C1468" s="12">
        <v>0</v>
      </c>
      <c r="D1468" s="12">
        <v>0.34210000000000002</v>
      </c>
      <c r="E1468" s="12">
        <v>0</v>
      </c>
      <c r="F1468" s="12">
        <v>0</v>
      </c>
      <c r="G1468" s="12">
        <v>0</v>
      </c>
      <c r="H1468" s="9">
        <v>0</v>
      </c>
      <c r="I1468" s="10"/>
      <c r="J1468" s="12"/>
      <c r="K1468" t="str">
        <f>VLOOKUP(A1468,MasterTutor!A:D,4,FALSE)</f>
        <v>Advanced</v>
      </c>
      <c r="L1468" t="str">
        <f>VLOOKUP(A1468,MasterTutor!A:D,3,FALSE)</f>
        <v>Professional</v>
      </c>
      <c r="M1468" t="str">
        <f>VLOOKUP(A1468,MasterTutor!A:D,2,FALSE)</f>
        <v>Ian Plamondon</v>
      </c>
    </row>
    <row r="1469" spans="1:13" x14ac:dyDescent="0.2">
      <c r="A1469" s="9" t="s">
        <v>331</v>
      </c>
      <c r="B1469" s="9" t="s">
        <v>14</v>
      </c>
      <c r="C1469" s="12">
        <v>0</v>
      </c>
      <c r="D1469" s="12">
        <v>0.34210000000000002</v>
      </c>
      <c r="E1469" s="12">
        <v>0</v>
      </c>
      <c r="F1469" s="12">
        <v>0</v>
      </c>
      <c r="G1469" s="12">
        <v>0</v>
      </c>
      <c r="H1469" s="9">
        <v>0</v>
      </c>
      <c r="J1469" s="9"/>
      <c r="K1469" t="str">
        <f>VLOOKUP(A1469,MasterTutor!A:D,4,FALSE)</f>
        <v>Advanced</v>
      </c>
      <c r="L1469" t="str">
        <f>VLOOKUP(A1469,MasterTutor!A:D,3,FALSE)</f>
        <v>Professional</v>
      </c>
      <c r="M1469" t="str">
        <f>VLOOKUP(A1469,MasterTutor!A:D,2,FALSE)</f>
        <v>Ian Plamondon</v>
      </c>
    </row>
    <row r="1470" spans="1:13" x14ac:dyDescent="0.2">
      <c r="A1470" s="9" t="s">
        <v>331</v>
      </c>
      <c r="B1470" s="9" t="s">
        <v>16</v>
      </c>
      <c r="C1470" s="12">
        <v>0.77</v>
      </c>
      <c r="D1470" s="12">
        <v>1.1599999999999999</v>
      </c>
      <c r="E1470" s="12">
        <v>1</v>
      </c>
      <c r="F1470" s="12">
        <v>0.77</v>
      </c>
      <c r="G1470" s="12">
        <v>0</v>
      </c>
      <c r="H1470" s="9">
        <v>0</v>
      </c>
      <c r="I1470" s="13">
        <v>45705</v>
      </c>
      <c r="J1470" s="14">
        <v>0.12</v>
      </c>
      <c r="K1470" t="str">
        <f>VLOOKUP(A1470,MasterTutor!A:D,4,FALSE)</f>
        <v>Advanced</v>
      </c>
      <c r="L1470" t="str">
        <f>VLOOKUP(A1470,MasterTutor!A:D,3,FALSE)</f>
        <v>Professional</v>
      </c>
      <c r="M1470" t="str">
        <f>VLOOKUP(A1470,MasterTutor!A:D,2,FALSE)</f>
        <v>Ian Plamondon</v>
      </c>
    </row>
    <row r="1471" spans="1:13" x14ac:dyDescent="0.2">
      <c r="A1471" s="9" t="s">
        <v>331</v>
      </c>
      <c r="B1471" s="9" t="s">
        <v>257</v>
      </c>
      <c r="C1471" s="12">
        <v>0.8</v>
      </c>
      <c r="D1471" s="12">
        <v>1.1200000000000001</v>
      </c>
      <c r="E1471" s="12">
        <v>0.99</v>
      </c>
      <c r="F1471" s="12">
        <v>0.95</v>
      </c>
      <c r="G1471" s="12">
        <v>0</v>
      </c>
      <c r="H1471" s="9">
        <v>2</v>
      </c>
      <c r="I1471" s="10" t="s">
        <v>40</v>
      </c>
      <c r="J1471" s="12">
        <v>0</v>
      </c>
      <c r="K1471" t="str">
        <f>VLOOKUP(A1471,MasterTutor!A:D,4,FALSE)</f>
        <v>Advanced</v>
      </c>
      <c r="L1471" t="str">
        <f>VLOOKUP(A1471,MasterTutor!A:D,3,FALSE)</f>
        <v>Professional</v>
      </c>
      <c r="M1471" t="str">
        <f>VLOOKUP(A1471,MasterTutor!A:D,2,FALSE)</f>
        <v>Ian Plamondon</v>
      </c>
    </row>
    <row r="1472" spans="1:13" x14ac:dyDescent="0.2">
      <c r="A1472" s="9" t="s">
        <v>331</v>
      </c>
      <c r="B1472" s="9" t="s">
        <v>29</v>
      </c>
      <c r="C1472" s="12">
        <v>0.75419999999999998</v>
      </c>
      <c r="D1472" s="12">
        <v>1.125</v>
      </c>
      <c r="E1472" s="12">
        <v>0.97499999999999998</v>
      </c>
      <c r="F1472" s="12">
        <v>0.78461538500000005</v>
      </c>
      <c r="G1472" s="12">
        <v>0.46153846199999998</v>
      </c>
      <c r="H1472" s="9">
        <v>2</v>
      </c>
      <c r="I1472" s="10">
        <v>0.14285714285714285</v>
      </c>
      <c r="J1472" s="12">
        <f>I1472</f>
        <v>0.14285714285714285</v>
      </c>
      <c r="K1472" t="str">
        <f>VLOOKUP(A1472,MasterTutor!A:D,4,FALSE)</f>
        <v>Advanced</v>
      </c>
      <c r="L1472" t="str">
        <f>VLOOKUP(A1472,MasterTutor!A:D,3,FALSE)</f>
        <v>Professional</v>
      </c>
      <c r="M1472" t="str">
        <f>VLOOKUP(A1472,MasterTutor!A:D,2,FALSE)</f>
        <v>Ian Plamondon</v>
      </c>
    </row>
    <row r="1473" spans="1:13" x14ac:dyDescent="0.2">
      <c r="A1473" s="9" t="s">
        <v>332</v>
      </c>
      <c r="B1473" s="9" t="s">
        <v>14</v>
      </c>
      <c r="C1473" s="12">
        <v>0.71250000000000002</v>
      </c>
      <c r="D1473" s="12">
        <v>1.3996999999999999</v>
      </c>
      <c r="E1473" s="12">
        <v>0.72368421052631504</v>
      </c>
      <c r="F1473" s="12">
        <v>0.90909090909090895</v>
      </c>
      <c r="G1473" s="12">
        <v>0</v>
      </c>
      <c r="H1473" s="9">
        <v>1</v>
      </c>
      <c r="I1473" s="10" t="s">
        <v>131</v>
      </c>
      <c r="J1473" s="12">
        <v>0.13</v>
      </c>
      <c r="K1473" t="str">
        <f>VLOOKUP(A1473,MasterTutor!A:D,4,FALSE)</f>
        <v>Premium</v>
      </c>
      <c r="L1473" t="str">
        <f>VLOOKUP(A1473,MasterTutor!A:D,3,FALSE)</f>
        <v>Professional</v>
      </c>
      <c r="M1473" t="str">
        <f>VLOOKUP(A1473,MasterTutor!A:D,2,FALSE)</f>
        <v>Annelies de Groot</v>
      </c>
    </row>
    <row r="1474" spans="1:13" x14ac:dyDescent="0.2">
      <c r="A1474" s="9" t="s">
        <v>332</v>
      </c>
      <c r="B1474" s="9" t="s">
        <v>14</v>
      </c>
      <c r="C1474" s="12">
        <v>0.71250000000000002</v>
      </c>
      <c r="D1474" s="12">
        <v>1.3996999999999999</v>
      </c>
      <c r="E1474" s="12">
        <v>0.72368421052631504</v>
      </c>
      <c r="F1474" s="12">
        <v>0.90909090909090895</v>
      </c>
      <c r="G1474" s="12">
        <v>0</v>
      </c>
      <c r="H1474" s="9">
        <v>1</v>
      </c>
      <c r="I1474" s="10" t="s">
        <v>131</v>
      </c>
      <c r="J1474" s="12">
        <f>_xlfn.TEXTBEFORE(I1474, "/")/_xlfn.TEXTAFTER(I1474,"/")</f>
        <v>0.125</v>
      </c>
      <c r="K1474" t="str">
        <f>VLOOKUP(A1474,MasterTutor!A:D,4,FALSE)</f>
        <v>Premium</v>
      </c>
      <c r="L1474" t="str">
        <f>VLOOKUP(A1474,MasterTutor!A:D,3,FALSE)</f>
        <v>Professional</v>
      </c>
      <c r="M1474" t="str">
        <f>VLOOKUP(A1474,MasterTutor!A:D,2,FALSE)</f>
        <v>Annelies de Groot</v>
      </c>
    </row>
    <row r="1475" spans="1:13" x14ac:dyDescent="0.2">
      <c r="A1475" s="9" t="s">
        <v>332</v>
      </c>
      <c r="B1475" s="9" t="s">
        <v>16</v>
      </c>
      <c r="C1475" s="12">
        <v>0.8</v>
      </c>
      <c r="D1475" s="12">
        <v>1.34</v>
      </c>
      <c r="E1475" s="12">
        <v>0.5</v>
      </c>
      <c r="F1475" s="12">
        <v>0.98</v>
      </c>
      <c r="G1475" s="12">
        <v>0.4</v>
      </c>
      <c r="H1475" s="9">
        <v>2</v>
      </c>
      <c r="I1475" s="13" t="s">
        <v>148</v>
      </c>
      <c r="J1475" s="12">
        <v>0</v>
      </c>
      <c r="K1475" t="str">
        <f>VLOOKUP(A1475,MasterTutor!A:D,4,FALSE)</f>
        <v>Premium</v>
      </c>
      <c r="L1475" t="str">
        <f>VLOOKUP(A1475,MasterTutor!A:D,3,FALSE)</f>
        <v>Professional</v>
      </c>
      <c r="M1475" t="str">
        <f>VLOOKUP(A1475,MasterTutor!A:D,2,FALSE)</f>
        <v>Annelies de Groot</v>
      </c>
    </row>
    <row r="1476" spans="1:13" x14ac:dyDescent="0.2">
      <c r="A1476" s="9" t="s">
        <v>332</v>
      </c>
      <c r="B1476" s="9" t="s">
        <v>257</v>
      </c>
      <c r="C1476" s="12">
        <v>0.56000000000000005</v>
      </c>
      <c r="D1476" s="12">
        <v>1.22</v>
      </c>
      <c r="E1476" s="12">
        <v>0.66</v>
      </c>
      <c r="F1476" s="12">
        <v>0.67</v>
      </c>
      <c r="G1476" s="12">
        <v>0.7</v>
      </c>
      <c r="H1476" s="9">
        <v>4</v>
      </c>
      <c r="I1476" s="10" t="s">
        <v>40</v>
      </c>
      <c r="J1476" s="12">
        <v>0</v>
      </c>
      <c r="K1476" t="str">
        <f>VLOOKUP(A1476,MasterTutor!A:D,4,FALSE)</f>
        <v>Premium</v>
      </c>
      <c r="L1476" t="str">
        <f>VLOOKUP(A1476,MasterTutor!A:D,3,FALSE)</f>
        <v>Professional</v>
      </c>
      <c r="M1476" t="str">
        <f>VLOOKUP(A1476,MasterTutor!A:D,2,FALSE)</f>
        <v>Annelies de Groot</v>
      </c>
    </row>
    <row r="1477" spans="1:13" x14ac:dyDescent="0.2">
      <c r="A1477" s="9" t="s">
        <v>332</v>
      </c>
      <c r="B1477" s="9" t="s">
        <v>29</v>
      </c>
      <c r="C1477" s="12">
        <v>0.94379999999999997</v>
      </c>
      <c r="D1477" s="12">
        <v>1.4242999999999999</v>
      </c>
      <c r="E1477" s="12">
        <v>0.62745097999999999</v>
      </c>
      <c r="F1477" s="12">
        <v>0.46052631599999999</v>
      </c>
      <c r="G1477" s="12">
        <v>0.19047618999999999</v>
      </c>
      <c r="H1477" s="9">
        <v>3</v>
      </c>
      <c r="I1477" s="10">
        <v>0.14285714285714285</v>
      </c>
      <c r="J1477" s="12">
        <f>I1477</f>
        <v>0.14285714285714285</v>
      </c>
      <c r="K1477" t="str">
        <f>VLOOKUP(A1477,MasterTutor!A:D,4,FALSE)</f>
        <v>Premium</v>
      </c>
      <c r="L1477" t="str">
        <f>VLOOKUP(A1477,MasterTutor!A:D,3,FALSE)</f>
        <v>Professional</v>
      </c>
      <c r="M1477" t="str">
        <f>VLOOKUP(A1477,MasterTutor!A:D,2,FALSE)</f>
        <v>Annelies de Groot</v>
      </c>
    </row>
    <row r="1478" spans="1:13" x14ac:dyDescent="0.2">
      <c r="A1478" s="9" t="s">
        <v>332</v>
      </c>
      <c r="B1478" s="9" t="s">
        <v>17</v>
      </c>
      <c r="C1478" s="12">
        <v>1.19</v>
      </c>
      <c r="D1478" s="12">
        <v>1.1299999999999999</v>
      </c>
      <c r="E1478" s="12">
        <v>0.52</v>
      </c>
      <c r="F1478" s="12">
        <v>0.69</v>
      </c>
      <c r="G1478" s="12">
        <v>0.6</v>
      </c>
      <c r="H1478" s="9">
        <v>7</v>
      </c>
      <c r="I1478" s="10" t="s">
        <v>163</v>
      </c>
      <c r="J1478" s="12">
        <v>0.2</v>
      </c>
      <c r="K1478" t="str">
        <f>VLOOKUP(A1478,MasterTutor!A:D,4,FALSE)</f>
        <v>Premium</v>
      </c>
      <c r="L1478" t="str">
        <f>VLOOKUP(A1478,MasterTutor!A:D,3,FALSE)</f>
        <v>Professional</v>
      </c>
      <c r="M1478" t="str">
        <f>VLOOKUP(A1478,MasterTutor!A:D,2,FALSE)</f>
        <v>Annelies de Groot</v>
      </c>
    </row>
    <row r="1479" spans="1:13" x14ac:dyDescent="0.2">
      <c r="A1479" s="9" t="s">
        <v>332</v>
      </c>
      <c r="B1479" s="9" t="s">
        <v>18</v>
      </c>
      <c r="C1479" s="12">
        <v>0.94</v>
      </c>
      <c r="D1479" s="12">
        <v>1.1399999999999999</v>
      </c>
      <c r="E1479" s="12">
        <v>0.44</v>
      </c>
      <c r="F1479" s="12">
        <v>0.82</v>
      </c>
      <c r="G1479" s="12">
        <v>0.36</v>
      </c>
      <c r="H1479" s="9">
        <v>5</v>
      </c>
      <c r="I1479" s="10">
        <v>0</v>
      </c>
      <c r="J1479" s="12">
        <f>I1479</f>
        <v>0</v>
      </c>
      <c r="K1479" t="str">
        <f>VLOOKUP(A1479,MasterTutor!A:D,4,FALSE)</f>
        <v>Premium</v>
      </c>
      <c r="L1479" t="str">
        <f>VLOOKUP(A1479,MasterTutor!A:D,3,FALSE)</f>
        <v>Professional</v>
      </c>
      <c r="M1479" t="str">
        <f>VLOOKUP(A1479,MasterTutor!A:D,2,FALSE)</f>
        <v>Annelies de Groot</v>
      </c>
    </row>
    <row r="1480" spans="1:13" x14ac:dyDescent="0.2">
      <c r="A1480" s="9" t="s">
        <v>332</v>
      </c>
      <c r="B1480" s="9" t="s">
        <v>20</v>
      </c>
      <c r="C1480" s="12">
        <v>1.23</v>
      </c>
      <c r="D1480" s="12">
        <v>1.22</v>
      </c>
      <c r="E1480" s="12">
        <v>0.49</v>
      </c>
      <c r="F1480" s="12">
        <v>0.91</v>
      </c>
      <c r="G1480" s="12">
        <v>0.18</v>
      </c>
      <c r="H1480" s="9">
        <v>4</v>
      </c>
      <c r="J1480" s="9"/>
      <c r="K1480" t="str">
        <f>VLOOKUP(A1480,MasterTutor!A:D,4,FALSE)</f>
        <v>Premium</v>
      </c>
      <c r="L1480" t="str">
        <f>VLOOKUP(A1480,MasterTutor!A:D,3,FALSE)</f>
        <v>Professional</v>
      </c>
      <c r="M1480" t="str">
        <f>VLOOKUP(A1480,MasterTutor!A:D,2,FALSE)</f>
        <v>Annelies de Groot</v>
      </c>
    </row>
    <row r="1481" spans="1:13" x14ac:dyDescent="0.2">
      <c r="A1481" s="9" t="s">
        <v>332</v>
      </c>
      <c r="B1481" s="9" t="s">
        <v>21</v>
      </c>
      <c r="C1481" s="12">
        <v>1.03</v>
      </c>
      <c r="D1481" s="12">
        <v>1.21</v>
      </c>
      <c r="E1481" s="12">
        <v>0.36</v>
      </c>
      <c r="F1481" s="12">
        <v>0.82</v>
      </c>
      <c r="G1481" s="12">
        <v>0.17</v>
      </c>
      <c r="H1481" s="9">
        <v>4</v>
      </c>
      <c r="I1481" s="11"/>
      <c r="J1481" s="9"/>
      <c r="K1481" t="str">
        <f>VLOOKUP(A1481,MasterTutor!A:D,4,FALSE)</f>
        <v>Premium</v>
      </c>
      <c r="L1481" t="str">
        <f>VLOOKUP(A1481,MasterTutor!A:D,3,FALSE)</f>
        <v>Professional</v>
      </c>
      <c r="M1481" t="str">
        <f>VLOOKUP(A1481,MasterTutor!A:D,2,FALSE)</f>
        <v>Annelies de Groot</v>
      </c>
    </row>
    <row r="1482" spans="1:13" x14ac:dyDescent="0.2">
      <c r="A1482" s="9" t="s">
        <v>332</v>
      </c>
      <c r="B1482" s="9" t="s">
        <v>22</v>
      </c>
      <c r="C1482" s="12">
        <v>0.67</v>
      </c>
      <c r="D1482" s="12">
        <v>1.41</v>
      </c>
      <c r="E1482" s="12">
        <v>0.51</v>
      </c>
      <c r="F1482" s="12">
        <v>0.75</v>
      </c>
      <c r="G1482" s="12">
        <v>0</v>
      </c>
      <c r="H1482" s="9">
        <v>4</v>
      </c>
      <c r="I1482" s="11"/>
      <c r="J1482" s="9"/>
      <c r="K1482" t="str">
        <f>VLOOKUP(A1482,MasterTutor!A:D,4,FALSE)</f>
        <v>Premium</v>
      </c>
      <c r="L1482" t="str">
        <f>VLOOKUP(A1482,MasterTutor!A:D,3,FALSE)</f>
        <v>Professional</v>
      </c>
      <c r="M1482" t="str">
        <f>VLOOKUP(A1482,MasterTutor!A:D,2,FALSE)</f>
        <v>Annelies de Groot</v>
      </c>
    </row>
    <row r="1483" spans="1:13" x14ac:dyDescent="0.2">
      <c r="A1483" s="9" t="s">
        <v>333</v>
      </c>
      <c r="B1483" s="9" t="s">
        <v>14</v>
      </c>
      <c r="C1483" s="12">
        <v>0.95</v>
      </c>
      <c r="D1483" s="12">
        <v>0.94079999999999997</v>
      </c>
      <c r="E1483" s="12">
        <v>0.88785046728971895</v>
      </c>
      <c r="F1483" s="12">
        <v>0.76712328767123195</v>
      </c>
      <c r="G1483" s="12">
        <v>0.44444444444444398</v>
      </c>
      <c r="H1483" s="9">
        <v>7</v>
      </c>
      <c r="I1483" s="10" t="s">
        <v>131</v>
      </c>
      <c r="J1483" s="12">
        <v>0.13</v>
      </c>
      <c r="K1483" t="str">
        <f>VLOOKUP(A1483,MasterTutor!A:D,4,FALSE)</f>
        <v>Advanced</v>
      </c>
      <c r="L1483" t="str">
        <f>VLOOKUP(A1483,MasterTutor!A:D,3,FALSE)</f>
        <v>Professional</v>
      </c>
      <c r="M1483" t="str">
        <f>VLOOKUP(A1483,MasterTutor!A:D,2,FALSE)</f>
        <v>Annelies de Groot</v>
      </c>
    </row>
    <row r="1484" spans="1:13" x14ac:dyDescent="0.2">
      <c r="A1484" s="9" t="s">
        <v>333</v>
      </c>
      <c r="B1484" s="9" t="s">
        <v>14</v>
      </c>
      <c r="C1484" s="12">
        <v>0.95</v>
      </c>
      <c r="D1484" s="12">
        <v>0.94079999999999997</v>
      </c>
      <c r="E1484" s="12">
        <v>0.88785046728971895</v>
      </c>
      <c r="F1484" s="12">
        <v>0.76712328767123195</v>
      </c>
      <c r="G1484" s="12">
        <v>0.44444444444444398</v>
      </c>
      <c r="H1484" s="9">
        <v>7</v>
      </c>
      <c r="I1484" s="10" t="s">
        <v>131</v>
      </c>
      <c r="J1484" s="1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9" t="s">
        <v>333</v>
      </c>
      <c r="B1485" s="9" t="s">
        <v>16</v>
      </c>
      <c r="C1485" s="12">
        <v>1.03</v>
      </c>
      <c r="D1485" s="12">
        <v>1</v>
      </c>
      <c r="E1485" s="12">
        <v>0.94</v>
      </c>
      <c r="F1485" s="12">
        <v>0.83</v>
      </c>
      <c r="G1485" s="12">
        <v>0.9</v>
      </c>
      <c r="H1485" s="9">
        <v>5</v>
      </c>
      <c r="I1485" s="13" t="s">
        <v>189</v>
      </c>
      <c r="J1485" s="12">
        <v>0</v>
      </c>
      <c r="K1485" t="str">
        <f>VLOOKUP(A1485,MasterTutor!A:D,4,FALSE)</f>
        <v>Advanced</v>
      </c>
      <c r="L1485" t="str">
        <f>VLOOKUP(A1485,MasterTutor!A:D,3,FALSE)</f>
        <v>Professional</v>
      </c>
      <c r="M1485" t="str">
        <f>VLOOKUP(A1485,MasterTutor!A:D,2,FALSE)</f>
        <v>Annelies de Groot</v>
      </c>
    </row>
    <row r="1486" spans="1:13" x14ac:dyDescent="0.2">
      <c r="A1486" s="9" t="s">
        <v>333</v>
      </c>
      <c r="B1486" s="9" t="s">
        <v>257</v>
      </c>
      <c r="C1486" s="12">
        <v>0.98</v>
      </c>
      <c r="D1486" s="12">
        <v>0.91</v>
      </c>
      <c r="E1486" s="12">
        <v>0.93</v>
      </c>
      <c r="F1486" s="12">
        <v>0.72</v>
      </c>
      <c r="G1486" s="12">
        <v>0.7</v>
      </c>
      <c r="H1486" s="9">
        <v>10</v>
      </c>
      <c r="I1486" s="10">
        <v>0.125</v>
      </c>
      <c r="J1486" s="12">
        <f>1/8</f>
        <v>0.125</v>
      </c>
      <c r="K1486" t="str">
        <f>VLOOKUP(A1486,MasterTutor!A:D,4,FALSE)</f>
        <v>Advanced</v>
      </c>
      <c r="L1486" t="str">
        <f>VLOOKUP(A1486,MasterTutor!A:D,3,FALSE)</f>
        <v>Professional</v>
      </c>
      <c r="M1486" t="str">
        <f>VLOOKUP(A1486,MasterTutor!A:D,2,FALSE)</f>
        <v>Annelies de Groot</v>
      </c>
    </row>
    <row r="1487" spans="1:13" x14ac:dyDescent="0.2">
      <c r="A1487" s="9" t="s">
        <v>333</v>
      </c>
      <c r="B1487" s="9" t="s">
        <v>29</v>
      </c>
      <c r="C1487" s="12">
        <v>0.7833</v>
      </c>
      <c r="D1487" s="12">
        <v>0.74839999999999995</v>
      </c>
      <c r="E1487" s="12">
        <v>0.966292135</v>
      </c>
      <c r="F1487" s="12">
        <v>0.54838709699999999</v>
      </c>
      <c r="G1487" s="12">
        <v>0.5</v>
      </c>
      <c r="H1487" s="9">
        <v>18</v>
      </c>
      <c r="I1487" s="10" t="s">
        <v>54</v>
      </c>
      <c r="J1487" s="12">
        <v>0</v>
      </c>
      <c r="K1487" t="str">
        <f>VLOOKUP(A1487,MasterTutor!A:D,4,FALSE)</f>
        <v>Advanced</v>
      </c>
      <c r="L1487" t="str">
        <f>VLOOKUP(A1487,MasterTutor!A:D,3,FALSE)</f>
        <v>Professional</v>
      </c>
      <c r="M1487" t="str">
        <f>VLOOKUP(A1487,MasterTutor!A:D,2,FALSE)</f>
        <v>Annelies de Groot</v>
      </c>
    </row>
    <row r="1488" spans="1:13" x14ac:dyDescent="0.2">
      <c r="A1488" s="9" t="s">
        <v>333</v>
      </c>
      <c r="B1488" s="9" t="s">
        <v>17</v>
      </c>
      <c r="C1488" s="12">
        <v>0.81</v>
      </c>
      <c r="D1488" s="12">
        <v>0.97</v>
      </c>
      <c r="E1488" s="12">
        <v>0.86</v>
      </c>
      <c r="F1488" s="12">
        <v>0.96</v>
      </c>
      <c r="G1488" s="12">
        <v>1</v>
      </c>
      <c r="H1488" s="9">
        <v>2</v>
      </c>
      <c r="I1488" s="10" t="s">
        <v>132</v>
      </c>
      <c r="J1488" s="12">
        <f>1/3</f>
        <v>0.33333333333333331</v>
      </c>
      <c r="K1488" t="str">
        <f>VLOOKUP(A1488,MasterTutor!A:D,4,FALSE)</f>
        <v>Advanced</v>
      </c>
      <c r="L1488" t="str">
        <f>VLOOKUP(A1488,MasterTutor!A:D,3,FALSE)</f>
        <v>Professional</v>
      </c>
      <c r="M1488" t="str">
        <f>VLOOKUP(A1488,MasterTutor!A:D,2,FALSE)</f>
        <v>Annelies de Groot</v>
      </c>
    </row>
    <row r="1489" spans="1:13" x14ac:dyDescent="0.2">
      <c r="A1489" s="9" t="s">
        <v>333</v>
      </c>
      <c r="B1489" s="9" t="s">
        <v>18</v>
      </c>
      <c r="C1489" s="12">
        <v>0.8</v>
      </c>
      <c r="D1489" s="12">
        <v>1.04</v>
      </c>
      <c r="E1489" s="12">
        <v>0.97</v>
      </c>
      <c r="F1489" s="12">
        <v>0.94</v>
      </c>
      <c r="G1489" s="12">
        <v>0.62</v>
      </c>
      <c r="H1489" s="9">
        <v>1</v>
      </c>
      <c r="I1489" s="10" t="s">
        <v>117</v>
      </c>
      <c r="J1489" s="12">
        <v>0.56999999999999995</v>
      </c>
      <c r="K1489" t="str">
        <f>VLOOKUP(A1489,MasterTutor!A:D,4,FALSE)</f>
        <v>Advanced</v>
      </c>
      <c r="L1489" t="str">
        <f>VLOOKUP(A1489,MasterTutor!A:D,3,FALSE)</f>
        <v>Professional</v>
      </c>
      <c r="M1489" t="str">
        <f>VLOOKUP(A1489,MasterTutor!A:D,2,FALSE)</f>
        <v>Annelies de Groot</v>
      </c>
    </row>
    <row r="1490" spans="1:13" x14ac:dyDescent="0.2">
      <c r="A1490" s="9" t="s">
        <v>333</v>
      </c>
      <c r="B1490" s="9" t="s">
        <v>20</v>
      </c>
      <c r="C1490" s="12">
        <v>1.23</v>
      </c>
      <c r="D1490" s="12">
        <v>1.1399999999999999</v>
      </c>
      <c r="E1490" s="12">
        <v>0.91</v>
      </c>
      <c r="F1490" s="12">
        <v>0.82</v>
      </c>
      <c r="G1490" s="12">
        <v>0.28999999999999998</v>
      </c>
      <c r="H1490" s="9">
        <v>7</v>
      </c>
      <c r="I1490" s="10" t="s">
        <v>26</v>
      </c>
      <c r="J1490" s="12">
        <v>0.5</v>
      </c>
      <c r="K1490" t="str">
        <f>VLOOKUP(A1490,MasterTutor!A:D,4,FALSE)</f>
        <v>Advanced</v>
      </c>
      <c r="L1490" t="str">
        <f>VLOOKUP(A1490,MasterTutor!A:D,3,FALSE)</f>
        <v>Professional</v>
      </c>
      <c r="M1490" t="str">
        <f>VLOOKUP(A1490,MasterTutor!A:D,2,FALSE)</f>
        <v>Annelies de Groot</v>
      </c>
    </row>
    <row r="1491" spans="1:13" x14ac:dyDescent="0.2">
      <c r="A1491" s="9" t="s">
        <v>333</v>
      </c>
      <c r="B1491" s="9" t="s">
        <v>21</v>
      </c>
      <c r="C1491" s="12">
        <v>1.28</v>
      </c>
      <c r="D1491" s="12">
        <v>1.07</v>
      </c>
      <c r="E1491" s="12">
        <v>0.91</v>
      </c>
      <c r="F1491" s="12">
        <v>0.8</v>
      </c>
      <c r="G1491" s="12">
        <v>7.0000000000000007E-2</v>
      </c>
      <c r="H1491" s="9">
        <v>6</v>
      </c>
      <c r="I1491" s="10" t="s">
        <v>15</v>
      </c>
      <c r="J1491" s="12">
        <v>0.5</v>
      </c>
      <c r="K1491" t="str">
        <f>VLOOKUP(A1491,MasterTutor!A:D,4,FALSE)</f>
        <v>Advanced</v>
      </c>
      <c r="L1491" t="str">
        <f>VLOOKUP(A1491,MasterTutor!A:D,3,FALSE)</f>
        <v>Professional</v>
      </c>
      <c r="M1491" t="str">
        <f>VLOOKUP(A1491,MasterTutor!A:D,2,FALSE)</f>
        <v>Annelies de Groot</v>
      </c>
    </row>
    <row r="1492" spans="1:13" x14ac:dyDescent="0.2">
      <c r="A1492" s="9" t="s">
        <v>333</v>
      </c>
      <c r="B1492" s="9" t="s">
        <v>22</v>
      </c>
      <c r="C1492" s="12">
        <v>1.1100000000000001</v>
      </c>
      <c r="D1492" s="12">
        <v>1.0900000000000001</v>
      </c>
      <c r="E1492" s="12">
        <v>0.89</v>
      </c>
      <c r="F1492" s="12">
        <v>0.75</v>
      </c>
      <c r="G1492" s="12">
        <v>0.16</v>
      </c>
      <c r="H1492" s="9">
        <v>5</v>
      </c>
      <c r="I1492" s="10" t="s">
        <v>106</v>
      </c>
      <c r="J1492" s="12">
        <v>0.4</v>
      </c>
      <c r="K1492" t="str">
        <f>VLOOKUP(A1492,MasterTutor!A:D,4,FALSE)</f>
        <v>Advanced</v>
      </c>
      <c r="L1492" t="str">
        <f>VLOOKUP(A1492,MasterTutor!A:D,3,FALSE)</f>
        <v>Professional</v>
      </c>
      <c r="M1492" t="str">
        <f>VLOOKUP(A1492,MasterTutor!A:D,2,FALSE)</f>
        <v>Annelies de Groot</v>
      </c>
    </row>
    <row r="1493" spans="1:13" x14ac:dyDescent="0.2">
      <c r="A1493" s="9" t="s">
        <v>334</v>
      </c>
      <c r="B1493" s="9" t="s">
        <v>14</v>
      </c>
      <c r="C1493" s="12">
        <v>1.1687999999999901</v>
      </c>
      <c r="D1493" s="12">
        <v>1.17709999999999</v>
      </c>
      <c r="E1493" s="12">
        <v>0.98113207547169801</v>
      </c>
      <c r="F1493" s="12">
        <v>0.97826086956521696</v>
      </c>
      <c r="G1493" s="12">
        <v>0.96</v>
      </c>
      <c r="H1493" s="9">
        <v>12</v>
      </c>
      <c r="I1493" s="10" t="s">
        <v>23</v>
      </c>
      <c r="J1493" s="12">
        <v>1</v>
      </c>
      <c r="K1493" t="str">
        <f>VLOOKUP(A1493,MasterTutor!A:D,4,FALSE)</f>
        <v>Advanced</v>
      </c>
      <c r="L1493" t="str">
        <f>VLOOKUP(A1493,MasterTutor!A:D,3,FALSE)</f>
        <v>Adjunct</v>
      </c>
      <c r="M1493" t="str">
        <f>VLOOKUP(A1493,MasterTutor!A:D,2,FALSE)</f>
        <v>Ela Cross</v>
      </c>
    </row>
    <row r="1494" spans="1:13" x14ac:dyDescent="0.2">
      <c r="A1494" s="9" t="s">
        <v>334</v>
      </c>
      <c r="B1494" s="9" t="s">
        <v>16</v>
      </c>
      <c r="C1494" s="12">
        <v>1.0900000000000001</v>
      </c>
      <c r="D1494" s="12">
        <v>1.1000000000000001</v>
      </c>
      <c r="E1494" s="12">
        <v>0.96</v>
      </c>
      <c r="F1494" s="12">
        <v>0.95</v>
      </c>
      <c r="G1494" s="12">
        <v>0.96</v>
      </c>
      <c r="H1494" s="9">
        <v>14</v>
      </c>
      <c r="I1494" s="13"/>
      <c r="J1494" s="9"/>
      <c r="K1494" t="str">
        <f>VLOOKUP(A1494,MasterTutor!A:D,4,FALSE)</f>
        <v>Advanced</v>
      </c>
      <c r="L1494" t="str">
        <f>VLOOKUP(A1494,MasterTutor!A:D,3,FALSE)</f>
        <v>Adjunct</v>
      </c>
      <c r="M1494" t="str">
        <f>VLOOKUP(A1494,MasterTutor!A:D,2,FALSE)</f>
        <v>Ela Cross</v>
      </c>
    </row>
    <row r="1495" spans="1:13" x14ac:dyDescent="0.2">
      <c r="A1495" s="9" t="s">
        <v>334</v>
      </c>
      <c r="B1495" s="9" t="s">
        <v>257</v>
      </c>
      <c r="C1495" s="12">
        <v>0.79</v>
      </c>
      <c r="D1495" s="12">
        <v>0.92</v>
      </c>
      <c r="E1495" s="12">
        <v>0.97</v>
      </c>
      <c r="F1495" s="12">
        <v>0.97</v>
      </c>
      <c r="G1495" s="12">
        <v>0.96</v>
      </c>
      <c r="H1495" s="9">
        <v>8</v>
      </c>
      <c r="I1495" s="10"/>
      <c r="J1495" s="12"/>
      <c r="K1495" t="str">
        <f>VLOOKUP(A1495,MasterTutor!A:D,4,FALSE)</f>
        <v>Advanced</v>
      </c>
      <c r="L1495" t="str">
        <f>VLOOKUP(A1495,MasterTutor!A:D,3,FALSE)</f>
        <v>Adjunct</v>
      </c>
      <c r="M1495" t="str">
        <f>VLOOKUP(A1495,MasterTutor!A:D,2,FALSE)</f>
        <v>Ela Cross</v>
      </c>
    </row>
    <row r="1496" spans="1:13" x14ac:dyDescent="0.2">
      <c r="A1496" s="9" t="s">
        <v>334</v>
      </c>
      <c r="B1496" s="9" t="s">
        <v>29</v>
      </c>
      <c r="C1496" s="12">
        <v>0.63129999999999997</v>
      </c>
      <c r="D1496" s="12">
        <v>0.80559999999999998</v>
      </c>
      <c r="E1496" s="12">
        <v>0.96250000000000002</v>
      </c>
      <c r="F1496" s="12">
        <v>0.95833333300000001</v>
      </c>
      <c r="G1496" s="12">
        <v>1</v>
      </c>
      <c r="H1496" s="9">
        <v>8</v>
      </c>
      <c r="I1496" s="10" t="s">
        <v>32</v>
      </c>
      <c r="J1496" s="12">
        <v>0</v>
      </c>
      <c r="K1496" t="str">
        <f>VLOOKUP(A1496,MasterTutor!A:D,4,FALSE)</f>
        <v>Advanced</v>
      </c>
      <c r="L1496" t="str">
        <f>VLOOKUP(A1496,MasterTutor!A:D,3,FALSE)</f>
        <v>Adjunct</v>
      </c>
      <c r="M1496" t="str">
        <f>VLOOKUP(A1496,MasterTutor!A:D,2,FALSE)</f>
        <v>Ela Cross</v>
      </c>
    </row>
    <row r="1497" spans="1:13" x14ac:dyDescent="0.2">
      <c r="A1497" s="9" t="s">
        <v>334</v>
      </c>
      <c r="B1497" s="9" t="s">
        <v>17</v>
      </c>
      <c r="C1497" s="12">
        <v>0.81</v>
      </c>
      <c r="D1497" s="12">
        <v>1.05</v>
      </c>
      <c r="E1497" s="12">
        <v>0.98</v>
      </c>
      <c r="F1497" s="12">
        <v>0.97</v>
      </c>
      <c r="G1497" s="12">
        <v>0.94</v>
      </c>
      <c r="H1497" s="9">
        <v>9</v>
      </c>
      <c r="J1497" s="9"/>
      <c r="K1497" t="str">
        <f>VLOOKUP(A1497,MasterTutor!A:D,4,FALSE)</f>
        <v>Advanced</v>
      </c>
      <c r="L1497" t="str">
        <f>VLOOKUP(A1497,MasterTutor!A:D,3,FALSE)</f>
        <v>Adjunct</v>
      </c>
      <c r="M1497" t="str">
        <f>VLOOKUP(A1497,MasterTutor!A:D,2,FALSE)</f>
        <v>Ela Cross</v>
      </c>
    </row>
    <row r="1498" spans="1:13" x14ac:dyDescent="0.2">
      <c r="A1498" s="9" t="s">
        <v>334</v>
      </c>
      <c r="B1498" s="9" t="s">
        <v>18</v>
      </c>
      <c r="C1498" s="12">
        <v>0.53</v>
      </c>
      <c r="D1498" s="12">
        <v>0.73</v>
      </c>
      <c r="E1498" s="12">
        <v>1</v>
      </c>
      <c r="F1498" s="12">
        <v>0.97</v>
      </c>
      <c r="G1498" s="12">
        <v>0.79</v>
      </c>
      <c r="H1498" s="9">
        <v>6</v>
      </c>
      <c r="J1498" s="9"/>
      <c r="K1498" t="str">
        <f>VLOOKUP(A1498,MasterTutor!A:D,4,FALSE)</f>
        <v>Advanced</v>
      </c>
      <c r="L1498" t="str">
        <f>VLOOKUP(A1498,MasterTutor!A:D,3,FALSE)</f>
        <v>Adjunct</v>
      </c>
      <c r="M1498" t="str">
        <f>VLOOKUP(A1498,MasterTutor!A:D,2,FALSE)</f>
        <v>Ela Cross</v>
      </c>
    </row>
    <row r="1499" spans="1:13" x14ac:dyDescent="0.2">
      <c r="A1499" s="9" t="s">
        <v>334</v>
      </c>
      <c r="B1499" s="9" t="s">
        <v>20</v>
      </c>
      <c r="C1499" s="12">
        <v>0.83</v>
      </c>
      <c r="D1499" s="12">
        <v>1.25</v>
      </c>
      <c r="E1499" s="12">
        <v>0.97</v>
      </c>
      <c r="F1499" s="12">
        <v>0.94</v>
      </c>
      <c r="G1499" s="12">
        <v>0.75</v>
      </c>
      <c r="H1499" s="9">
        <v>12</v>
      </c>
      <c r="I1499" s="10">
        <v>1</v>
      </c>
      <c r="J1499" s="12">
        <f>I1499</f>
        <v>1</v>
      </c>
      <c r="K1499" t="str">
        <f>VLOOKUP(A1499,MasterTutor!A:D,4,FALSE)</f>
        <v>Advanced</v>
      </c>
      <c r="L1499" t="str">
        <f>VLOOKUP(A1499,MasterTutor!A:D,3,FALSE)</f>
        <v>Adjunct</v>
      </c>
      <c r="M1499" t="str">
        <f>VLOOKUP(A1499,MasterTutor!A:D,2,FALSE)</f>
        <v>Ela Cross</v>
      </c>
    </row>
    <row r="1500" spans="1:13" x14ac:dyDescent="0.2">
      <c r="A1500" s="9" t="s">
        <v>334</v>
      </c>
      <c r="B1500" s="9" t="s">
        <v>21</v>
      </c>
      <c r="C1500" s="12">
        <v>1.01</v>
      </c>
      <c r="D1500" s="12">
        <v>1.36</v>
      </c>
      <c r="E1500" s="12">
        <v>0.98</v>
      </c>
      <c r="F1500" s="12">
        <v>0.99</v>
      </c>
      <c r="G1500" s="12">
        <v>0.95</v>
      </c>
      <c r="H1500" s="9">
        <v>11</v>
      </c>
      <c r="I1500" s="10" t="s">
        <v>54</v>
      </c>
      <c r="J1500" s="12">
        <v>0</v>
      </c>
      <c r="K1500" t="str">
        <f>VLOOKUP(A1500,MasterTutor!A:D,4,FALSE)</f>
        <v>Advanced</v>
      </c>
      <c r="L1500" t="str">
        <f>VLOOKUP(A1500,MasterTutor!A:D,3,FALSE)</f>
        <v>Adjunct</v>
      </c>
      <c r="M1500" t="str">
        <f>VLOOKUP(A1500,MasterTutor!A:D,2,FALSE)</f>
        <v>Ela Cross</v>
      </c>
    </row>
    <row r="1501" spans="1:13" x14ac:dyDescent="0.2">
      <c r="A1501" s="9" t="s">
        <v>334</v>
      </c>
      <c r="B1501" s="9" t="s">
        <v>22</v>
      </c>
      <c r="C1501" s="12">
        <v>1.01</v>
      </c>
      <c r="D1501" s="12">
        <v>1.38</v>
      </c>
      <c r="E1501" s="12">
        <v>0.98</v>
      </c>
      <c r="F1501" s="12">
        <v>0.98</v>
      </c>
      <c r="G1501" s="12">
        <v>1</v>
      </c>
      <c r="H1501" s="9">
        <v>12</v>
      </c>
      <c r="I1501" s="10" t="s">
        <v>36</v>
      </c>
      <c r="J1501" s="12">
        <v>0</v>
      </c>
      <c r="K1501" t="str">
        <f>VLOOKUP(A1501,MasterTutor!A:D,4,FALSE)</f>
        <v>Advanced</v>
      </c>
      <c r="L1501" t="str">
        <f>VLOOKUP(A1501,MasterTutor!A:D,3,FALSE)</f>
        <v>Adjunct</v>
      </c>
      <c r="M1501" t="str">
        <f>VLOOKUP(A1501,MasterTutor!A:D,2,FALSE)</f>
        <v>Ela Cross</v>
      </c>
    </row>
    <row r="1502" spans="1:13" x14ac:dyDescent="0.2">
      <c r="A1502" s="9" t="s">
        <v>335</v>
      </c>
      <c r="B1502" s="9" t="s">
        <v>14</v>
      </c>
      <c r="C1502" s="12">
        <v>0.95309999999999995</v>
      </c>
      <c r="D1502" s="12">
        <v>1.4922</v>
      </c>
      <c r="E1502" s="12">
        <v>0.97959183673469297</v>
      </c>
      <c r="F1502" s="12">
        <v>0.92857142857142805</v>
      </c>
      <c r="G1502" s="12">
        <v>0.57142857142857095</v>
      </c>
      <c r="H1502" s="9">
        <v>0</v>
      </c>
      <c r="I1502" s="10" t="s">
        <v>23</v>
      </c>
      <c r="J1502" s="12">
        <v>1</v>
      </c>
      <c r="K1502" t="str">
        <f>VLOOKUP(A1502,MasterTutor!A:D,4,FALSE)</f>
        <v>Distinguished</v>
      </c>
      <c r="L1502" t="str">
        <f>VLOOKUP(A1502,MasterTutor!A:D,3,FALSE)</f>
        <v>Adjunct</v>
      </c>
      <c r="M1502" t="str">
        <f>VLOOKUP(A1502,MasterTutor!A:D,2,FALSE)</f>
        <v>Annelies de Groot</v>
      </c>
    </row>
    <row r="1503" spans="1:13" x14ac:dyDescent="0.2">
      <c r="A1503" s="9" t="s">
        <v>335</v>
      </c>
      <c r="B1503" s="9" t="s">
        <v>16</v>
      </c>
      <c r="C1503" s="12">
        <v>0.39</v>
      </c>
      <c r="D1503" s="12">
        <v>1.75</v>
      </c>
      <c r="E1503" s="12">
        <v>1</v>
      </c>
      <c r="F1503" s="12">
        <v>1</v>
      </c>
      <c r="G1503" s="12">
        <v>0.25</v>
      </c>
      <c r="H1503" s="9">
        <v>2</v>
      </c>
      <c r="I1503" s="13">
        <v>45658</v>
      </c>
      <c r="J1503" s="12">
        <v>1</v>
      </c>
      <c r="K1503" t="str">
        <f>VLOOKUP(A1503,MasterTutor!A:D,4,FALSE)</f>
        <v>Distinguished</v>
      </c>
      <c r="L1503" t="str">
        <f>VLOOKUP(A1503,MasterTutor!A:D,3,FALSE)</f>
        <v>Adjunct</v>
      </c>
      <c r="M1503" t="str">
        <f>VLOOKUP(A1503,MasterTutor!A:D,2,FALSE)</f>
        <v>Annelies de Groot</v>
      </c>
    </row>
    <row r="1504" spans="1:13" x14ac:dyDescent="0.2">
      <c r="A1504" s="9" t="s">
        <v>335</v>
      </c>
      <c r="B1504" s="9" t="s">
        <v>257</v>
      </c>
      <c r="C1504" s="12">
        <v>0.52</v>
      </c>
      <c r="D1504" s="12">
        <v>1.89</v>
      </c>
      <c r="E1504" s="12">
        <v>1</v>
      </c>
      <c r="F1504" s="12">
        <v>1</v>
      </c>
      <c r="G1504" s="12">
        <v>0.5</v>
      </c>
      <c r="H1504" s="9">
        <v>0</v>
      </c>
      <c r="I1504" s="10" t="s">
        <v>36</v>
      </c>
      <c r="J1504" s="12">
        <v>0</v>
      </c>
      <c r="K1504" t="str">
        <f>VLOOKUP(A1504,MasterTutor!A:D,4,FALSE)</f>
        <v>Distinguished</v>
      </c>
      <c r="L1504" t="str">
        <f>VLOOKUP(A1504,MasterTutor!A:D,3,FALSE)</f>
        <v>Adjunct</v>
      </c>
      <c r="M1504" t="str">
        <f>VLOOKUP(A1504,MasterTutor!A:D,2,FALSE)</f>
        <v>Annelies de Groot</v>
      </c>
    </row>
    <row r="1505" spans="1:13" x14ac:dyDescent="0.2">
      <c r="A1505" s="9" t="s">
        <v>335</v>
      </c>
      <c r="B1505" s="9" t="s">
        <v>29</v>
      </c>
      <c r="C1505" s="12">
        <v>0.41670000000000001</v>
      </c>
      <c r="D1505" s="12">
        <v>1.8593999999999999</v>
      </c>
      <c r="E1505" s="12">
        <v>1</v>
      </c>
      <c r="F1505" s="12">
        <v>1</v>
      </c>
      <c r="G1505" s="12">
        <v>1</v>
      </c>
      <c r="H1505" s="9">
        <v>0</v>
      </c>
      <c r="I1505" s="10">
        <v>0.5</v>
      </c>
      <c r="J1505" s="12">
        <f>I1505</f>
        <v>0.5</v>
      </c>
      <c r="K1505" t="str">
        <f>VLOOKUP(A1505,MasterTutor!A:D,4,FALSE)</f>
        <v>Distinguished</v>
      </c>
      <c r="L1505" t="str">
        <f>VLOOKUP(A1505,MasterTutor!A:D,3,FALSE)</f>
        <v>Adjunct</v>
      </c>
      <c r="M1505" t="str">
        <f>VLOOKUP(A1505,MasterTutor!A:D,2,FALSE)</f>
        <v>Annelies de Groot</v>
      </c>
    </row>
    <row r="1506" spans="1:13" x14ac:dyDescent="0.2">
      <c r="A1506" s="9" t="s">
        <v>335</v>
      </c>
      <c r="B1506" s="9" t="s">
        <v>17</v>
      </c>
      <c r="C1506" s="12">
        <v>1.54</v>
      </c>
      <c r="D1506" s="12">
        <v>1.58</v>
      </c>
      <c r="E1506" s="12">
        <v>0.99</v>
      </c>
      <c r="F1506" s="12">
        <v>0.72</v>
      </c>
      <c r="G1506" s="12">
        <v>0.64</v>
      </c>
      <c r="H1506" s="9">
        <v>6</v>
      </c>
      <c r="J1506" s="9"/>
      <c r="K1506" t="str">
        <f>VLOOKUP(A1506,MasterTutor!A:D,4,FALSE)</f>
        <v>Distinguished</v>
      </c>
      <c r="L1506" t="str">
        <f>VLOOKUP(A1506,MasterTutor!A:D,3,FALSE)</f>
        <v>Adjunct</v>
      </c>
      <c r="M1506" t="str">
        <f>VLOOKUP(A1506,MasterTutor!A:D,2,FALSE)</f>
        <v>Annelies de Groot</v>
      </c>
    </row>
    <row r="1507" spans="1:13" x14ac:dyDescent="0.2">
      <c r="A1507" s="9" t="s">
        <v>335</v>
      </c>
      <c r="B1507" s="9" t="s">
        <v>18</v>
      </c>
      <c r="C1507" s="12">
        <v>0.73</v>
      </c>
      <c r="D1507" s="12">
        <v>1.65</v>
      </c>
      <c r="E1507" s="12">
        <v>0.98</v>
      </c>
      <c r="F1507" s="12">
        <v>0.96</v>
      </c>
      <c r="G1507" s="12">
        <v>0.67</v>
      </c>
      <c r="H1507" s="9">
        <v>2</v>
      </c>
      <c r="J1507" s="9"/>
      <c r="K1507" t="str">
        <f>VLOOKUP(A1507,MasterTutor!A:D,4,FALSE)</f>
        <v>Distinguished</v>
      </c>
      <c r="L1507" t="str">
        <f>VLOOKUP(A1507,MasterTutor!A:D,3,FALSE)</f>
        <v>Adjunct</v>
      </c>
      <c r="M1507" t="str">
        <f>VLOOKUP(A1507,MasterTutor!A:D,2,FALSE)</f>
        <v>Annelies de Groot</v>
      </c>
    </row>
    <row r="1508" spans="1:13" x14ac:dyDescent="0.2">
      <c r="A1508" s="9" t="s">
        <v>335</v>
      </c>
      <c r="B1508" s="9" t="s">
        <v>20</v>
      </c>
      <c r="C1508" s="12">
        <v>0.88</v>
      </c>
      <c r="D1508" s="12">
        <v>1.8</v>
      </c>
      <c r="E1508" s="12">
        <v>1</v>
      </c>
      <c r="F1508" s="12">
        <v>1</v>
      </c>
      <c r="G1508" s="12">
        <v>-0.25</v>
      </c>
      <c r="H1508" s="9" t="e">
        <v>#N/A</v>
      </c>
      <c r="I1508" s="10" t="s">
        <v>19</v>
      </c>
      <c r="J1508" s="12">
        <v>0.67</v>
      </c>
      <c r="K1508" t="str">
        <f>VLOOKUP(A1508,MasterTutor!A:D,4,FALSE)</f>
        <v>Distinguished</v>
      </c>
      <c r="L1508" t="str">
        <f>VLOOKUP(A1508,MasterTutor!A:D,3,FALSE)</f>
        <v>Adjunct</v>
      </c>
      <c r="M1508" t="str">
        <f>VLOOKUP(A1508,MasterTutor!A:D,2,FALSE)</f>
        <v>Annelies de Groot</v>
      </c>
    </row>
    <row r="1509" spans="1:13" x14ac:dyDescent="0.2">
      <c r="A1509" s="9" t="s">
        <v>335</v>
      </c>
      <c r="B1509" s="9" t="s">
        <v>21</v>
      </c>
      <c r="C1509" s="12">
        <v>0.81</v>
      </c>
      <c r="D1509" s="12">
        <v>1.1399999999999999</v>
      </c>
      <c r="E1509" s="12">
        <v>1</v>
      </c>
      <c r="F1509" s="12">
        <v>0.91</v>
      </c>
      <c r="G1509" s="12">
        <v>0.28999999999999998</v>
      </c>
      <c r="H1509" s="9">
        <v>1</v>
      </c>
      <c r="I1509" s="11"/>
      <c r="J1509" s="9"/>
      <c r="K1509" t="str">
        <f>VLOOKUP(A1509,MasterTutor!A:D,4,FALSE)</f>
        <v>Distinguished</v>
      </c>
      <c r="L1509" t="str">
        <f>VLOOKUP(A1509,MasterTutor!A:D,3,FALSE)</f>
        <v>Adjunct</v>
      </c>
      <c r="M1509" t="str">
        <f>VLOOKUP(A1509,MasterTutor!A:D,2,FALSE)</f>
        <v>Annelies de Groot</v>
      </c>
    </row>
    <row r="1510" spans="1:13" x14ac:dyDescent="0.2">
      <c r="A1510" s="9" t="s">
        <v>335</v>
      </c>
      <c r="B1510" s="9" t="s">
        <v>22</v>
      </c>
      <c r="C1510" s="12">
        <v>0.94</v>
      </c>
      <c r="D1510" s="12">
        <v>2.2200000000000002</v>
      </c>
      <c r="E1510" s="12">
        <v>1</v>
      </c>
      <c r="F1510" s="12">
        <v>1</v>
      </c>
      <c r="G1510" s="12">
        <v>0.75</v>
      </c>
      <c r="H1510" s="9">
        <v>1</v>
      </c>
      <c r="I1510" s="10" t="s">
        <v>23</v>
      </c>
      <c r="J1510" s="12">
        <v>1</v>
      </c>
      <c r="K1510" t="str">
        <f>VLOOKUP(A1510,MasterTutor!A:D,4,FALSE)</f>
        <v>Distinguished</v>
      </c>
      <c r="L1510" t="str">
        <f>VLOOKUP(A1510,MasterTutor!A:D,3,FALSE)</f>
        <v>Adjunct</v>
      </c>
      <c r="M1510" t="str">
        <f>VLOOKUP(A1510,MasterTutor!A:D,2,FALSE)</f>
        <v>Annelies de Groot</v>
      </c>
    </row>
    <row r="1511" spans="1:13" x14ac:dyDescent="0.2">
      <c r="A1511" s="9" t="s">
        <v>336</v>
      </c>
      <c r="B1511" s="9" t="s">
        <v>29</v>
      </c>
      <c r="C1511" s="12">
        <v>0</v>
      </c>
      <c r="D1511" s="12">
        <v>0.5756</v>
      </c>
      <c r="E1511" s="12">
        <v>0</v>
      </c>
      <c r="F1511" s="12">
        <v>0</v>
      </c>
      <c r="G1511" s="12">
        <v>0</v>
      </c>
      <c r="H1511" s="9">
        <v>0</v>
      </c>
      <c r="I1511" s="10" t="s">
        <v>32</v>
      </c>
      <c r="J1511" s="12">
        <v>0</v>
      </c>
      <c r="K1511" t="str">
        <f>VLOOKUP(A1511,MasterTutor!A:D,4,FALSE)</f>
        <v>Advanced</v>
      </c>
      <c r="L1511" t="str">
        <f>VLOOKUP(A1511,MasterTutor!A:D,3,FALSE)</f>
        <v>Professional</v>
      </c>
      <c r="M1511" t="str">
        <f>VLOOKUP(A1511,MasterTutor!A:D,2,FALSE)</f>
        <v>Geoff St. Marie</v>
      </c>
    </row>
    <row r="1512" spans="1:13" x14ac:dyDescent="0.2">
      <c r="A1512" s="9" t="s">
        <v>337</v>
      </c>
      <c r="B1512" s="9" t="s">
        <v>29</v>
      </c>
      <c r="C1512" s="12">
        <v>0</v>
      </c>
      <c r="D1512" s="12">
        <v>0.86339999999999995</v>
      </c>
      <c r="E1512" s="12">
        <v>0</v>
      </c>
      <c r="F1512" s="12">
        <v>0</v>
      </c>
      <c r="G1512" s="12">
        <v>0</v>
      </c>
      <c r="H1512" s="9">
        <v>0</v>
      </c>
      <c r="I1512" s="10" t="s">
        <v>32</v>
      </c>
      <c r="J1512" s="12">
        <v>0</v>
      </c>
      <c r="K1512" t="str">
        <f>VLOOKUP(A1512,MasterTutor!A:D,4,FALSE)</f>
        <v>Advanced</v>
      </c>
      <c r="L1512" t="str">
        <f>VLOOKUP(A1512,MasterTutor!A:D,3,FALSE)</f>
        <v>Professional</v>
      </c>
      <c r="M1512" t="str">
        <f>VLOOKUP(A1512,MasterTutor!A:D,2,FALSE)</f>
        <v>Annelies de Groot</v>
      </c>
    </row>
    <row r="1513" spans="1:13" x14ac:dyDescent="0.2">
      <c r="A1513" s="9" t="s">
        <v>338</v>
      </c>
      <c r="B1513" s="9" t="s">
        <v>14</v>
      </c>
      <c r="C1513" s="12">
        <v>0.6875</v>
      </c>
      <c r="D1513" s="12">
        <v>1.0207999999999999</v>
      </c>
      <c r="E1513" s="12">
        <v>1</v>
      </c>
      <c r="F1513" s="12">
        <v>0.97674418604651103</v>
      </c>
      <c r="G1513" s="12">
        <v>0.69230769230769196</v>
      </c>
      <c r="H1513" s="9">
        <v>5</v>
      </c>
      <c r="I1513" s="10"/>
      <c r="J1513" s="12"/>
      <c r="K1513" t="str">
        <f>VLOOKUP(A1513,MasterTutor!A:D,4,FALSE)</f>
        <v>Advanced</v>
      </c>
      <c r="L1513" t="str">
        <f>VLOOKUP(A1513,MasterTutor!A:D,3,FALSE)</f>
        <v>Adjunct</v>
      </c>
      <c r="M1513" t="str">
        <f>VLOOKUP(A1513,MasterTutor!A:D,2,FALSE)</f>
        <v>Ela Cross</v>
      </c>
    </row>
    <row r="1514" spans="1:13" x14ac:dyDescent="0.2">
      <c r="A1514" s="9" t="s">
        <v>338</v>
      </c>
      <c r="B1514" s="9" t="s">
        <v>14</v>
      </c>
      <c r="C1514" s="12">
        <v>0.6875</v>
      </c>
      <c r="D1514" s="12">
        <v>1.0207999999999999</v>
      </c>
      <c r="E1514" s="12">
        <v>1</v>
      </c>
      <c r="F1514" s="12">
        <v>0.97674418604651103</v>
      </c>
      <c r="G1514" s="12">
        <v>0.69230769230769196</v>
      </c>
      <c r="H1514" s="9">
        <v>5</v>
      </c>
      <c r="J1514" s="9"/>
      <c r="K1514" t="str">
        <f>VLOOKUP(A1514,MasterTutor!A:D,4,FALSE)</f>
        <v>Advanced</v>
      </c>
      <c r="L1514" t="str">
        <f>VLOOKUP(A1514,MasterTutor!A:D,3,FALSE)</f>
        <v>Adjunct</v>
      </c>
      <c r="M1514" t="str">
        <f>VLOOKUP(A1514,MasterTutor!A:D,2,FALSE)</f>
        <v>Ela Cross</v>
      </c>
    </row>
    <row r="1515" spans="1:13" x14ac:dyDescent="0.2">
      <c r="A1515" s="9" t="s">
        <v>338</v>
      </c>
      <c r="B1515" s="9" t="s">
        <v>16</v>
      </c>
      <c r="C1515" s="12">
        <v>0.8</v>
      </c>
      <c r="D1515" s="12">
        <v>1.01</v>
      </c>
      <c r="E1515" s="12">
        <v>0.99</v>
      </c>
      <c r="F1515" s="12">
        <v>0.98</v>
      </c>
      <c r="G1515" s="12">
        <v>0.88</v>
      </c>
      <c r="H1515" s="9">
        <v>5</v>
      </c>
      <c r="I1515" s="13">
        <v>45666</v>
      </c>
      <c r="J1515" s="14">
        <v>0.11</v>
      </c>
      <c r="K1515" t="str">
        <f>VLOOKUP(A1515,MasterTutor!A:D,4,FALSE)</f>
        <v>Advanced</v>
      </c>
      <c r="L1515" t="str">
        <f>VLOOKUP(A1515,MasterTutor!A:D,3,FALSE)</f>
        <v>Adjunct</v>
      </c>
      <c r="M1515" t="str">
        <f>VLOOKUP(A1515,MasterTutor!A:D,2,FALSE)</f>
        <v>Ela Cross</v>
      </c>
    </row>
    <row r="1516" spans="1:13" x14ac:dyDescent="0.2">
      <c r="A1516" s="9" t="s">
        <v>338</v>
      </c>
      <c r="B1516" s="9" t="s">
        <v>257</v>
      </c>
      <c r="C1516" s="12">
        <v>0.53</v>
      </c>
      <c r="D1516" s="12">
        <v>0.9</v>
      </c>
      <c r="E1516" s="12">
        <v>1</v>
      </c>
      <c r="F1516" s="12">
        <v>0.94</v>
      </c>
      <c r="G1516" s="12">
        <v>0.8</v>
      </c>
      <c r="H1516" s="9">
        <v>2</v>
      </c>
      <c r="I1516" s="10" t="s">
        <v>189</v>
      </c>
      <c r="J1516" s="12">
        <v>0</v>
      </c>
      <c r="K1516" t="str">
        <f>VLOOKUP(A1516,MasterTutor!A:D,4,FALSE)</f>
        <v>Advanced</v>
      </c>
      <c r="L1516" t="str">
        <f>VLOOKUP(A1516,MasterTutor!A:D,3,FALSE)</f>
        <v>Adjunct</v>
      </c>
      <c r="M1516" t="str">
        <f>VLOOKUP(A1516,MasterTutor!A:D,2,FALSE)</f>
        <v>Ela Cross</v>
      </c>
    </row>
    <row r="1517" spans="1:13" x14ac:dyDescent="0.2">
      <c r="A1517" s="9" t="s">
        <v>338</v>
      </c>
      <c r="B1517" s="9" t="s">
        <v>29</v>
      </c>
      <c r="C1517" s="12">
        <v>0.66249999999999998</v>
      </c>
      <c r="D1517" s="12">
        <v>1</v>
      </c>
      <c r="E1517" s="12">
        <v>1</v>
      </c>
      <c r="F1517" s="12">
        <v>1</v>
      </c>
      <c r="G1517" s="12">
        <v>1</v>
      </c>
      <c r="H1517" s="9">
        <v>3</v>
      </c>
      <c r="I1517" s="10" t="s">
        <v>54</v>
      </c>
      <c r="J1517" s="12">
        <v>0</v>
      </c>
      <c r="K1517" t="str">
        <f>VLOOKUP(A1517,MasterTutor!A:D,4,FALSE)</f>
        <v>Advanced</v>
      </c>
      <c r="L1517" t="str">
        <f>VLOOKUP(A1517,MasterTutor!A:D,3,FALSE)</f>
        <v>Adjunct</v>
      </c>
      <c r="M1517" t="str">
        <f>VLOOKUP(A1517,MasterTutor!A:D,2,FALSE)</f>
        <v>Ela Cross</v>
      </c>
    </row>
    <row r="1518" spans="1:13" x14ac:dyDescent="0.2">
      <c r="A1518" s="9" t="s">
        <v>338</v>
      </c>
      <c r="B1518" s="9" t="s">
        <v>17</v>
      </c>
      <c r="C1518" s="12">
        <v>0.67</v>
      </c>
      <c r="D1518" s="12">
        <v>1.05</v>
      </c>
      <c r="E1518" s="12">
        <v>0.97</v>
      </c>
      <c r="F1518" s="12">
        <v>0.92</v>
      </c>
      <c r="G1518" s="12">
        <v>1</v>
      </c>
      <c r="H1518" s="9" t="e">
        <v>#N/A</v>
      </c>
      <c r="J1518" s="9"/>
      <c r="K1518" t="str">
        <f>VLOOKUP(A1518,MasterTutor!A:D,4,FALSE)</f>
        <v>Advanced</v>
      </c>
      <c r="L1518" t="str">
        <f>VLOOKUP(A1518,MasterTutor!A:D,3,FALSE)</f>
        <v>Adjunct</v>
      </c>
      <c r="M1518" t="str">
        <f>VLOOKUP(A1518,MasterTutor!A:D,2,FALSE)</f>
        <v>Ela Cross</v>
      </c>
    </row>
    <row r="1519" spans="1:13" x14ac:dyDescent="0.2">
      <c r="A1519" s="9" t="s">
        <v>338</v>
      </c>
      <c r="B1519" s="9" t="s">
        <v>18</v>
      </c>
      <c r="C1519" s="12">
        <v>0.19</v>
      </c>
      <c r="D1519" s="12">
        <v>0.77</v>
      </c>
      <c r="E1519" s="12">
        <v>0.92</v>
      </c>
      <c r="F1519" s="12">
        <v>0.22</v>
      </c>
      <c r="G1519" s="12">
        <v>0</v>
      </c>
      <c r="H1519" s="9" t="e">
        <v>#N/A</v>
      </c>
      <c r="J1519" s="9"/>
      <c r="K1519" t="str">
        <f>VLOOKUP(A1519,MasterTutor!A:D,4,FALSE)</f>
        <v>Advanced</v>
      </c>
      <c r="L1519" t="str">
        <f>VLOOKUP(A1519,MasterTutor!A:D,3,FALSE)</f>
        <v>Adjunct</v>
      </c>
      <c r="M1519" t="str">
        <f>VLOOKUP(A1519,MasterTutor!A:D,2,FALSE)</f>
        <v>Ela Cross</v>
      </c>
    </row>
    <row r="1520" spans="1:13" x14ac:dyDescent="0.2">
      <c r="A1520" s="9" t="s">
        <v>338</v>
      </c>
      <c r="B1520" s="9" t="s">
        <v>20</v>
      </c>
      <c r="C1520" s="12">
        <v>0.34</v>
      </c>
      <c r="D1520" s="12">
        <v>0.96</v>
      </c>
      <c r="E1520" s="12">
        <v>0.87</v>
      </c>
      <c r="F1520" s="12">
        <v>1</v>
      </c>
      <c r="G1520" s="12">
        <v>0.86</v>
      </c>
      <c r="H1520" s="9">
        <v>2</v>
      </c>
      <c r="I1520" s="10">
        <v>0</v>
      </c>
      <c r="J1520" s="12">
        <f>I1520</f>
        <v>0</v>
      </c>
      <c r="K1520" t="str">
        <f>VLOOKUP(A1520,MasterTutor!A:D,4,FALSE)</f>
        <v>Advanced</v>
      </c>
      <c r="L1520" t="str">
        <f>VLOOKUP(A1520,MasterTutor!A:D,3,FALSE)</f>
        <v>Adjunct</v>
      </c>
      <c r="M1520" t="str">
        <f>VLOOKUP(A1520,MasterTutor!A:D,2,FALSE)</f>
        <v>Ela Cross</v>
      </c>
    </row>
    <row r="1521" spans="1:13" x14ac:dyDescent="0.2">
      <c r="A1521" s="9" t="s">
        <v>338</v>
      </c>
      <c r="B1521" s="9" t="s">
        <v>21</v>
      </c>
      <c r="C1521" s="12">
        <v>0.55000000000000004</v>
      </c>
      <c r="D1521" s="12">
        <v>1.01</v>
      </c>
      <c r="E1521" s="12">
        <v>1</v>
      </c>
      <c r="F1521" s="12">
        <v>1</v>
      </c>
      <c r="G1521" s="12">
        <v>0.83</v>
      </c>
      <c r="H1521" s="9">
        <v>2</v>
      </c>
      <c r="I1521" s="10" t="s">
        <v>148</v>
      </c>
      <c r="J1521" s="12">
        <v>0</v>
      </c>
      <c r="K1521" t="str">
        <f>VLOOKUP(A1521,MasterTutor!A:D,4,FALSE)</f>
        <v>Advanced</v>
      </c>
      <c r="L1521" t="str">
        <f>VLOOKUP(A1521,MasterTutor!A:D,3,FALSE)</f>
        <v>Adjunct</v>
      </c>
      <c r="M1521" t="str">
        <f>VLOOKUP(A1521,MasterTutor!A:D,2,FALSE)</f>
        <v>Ela Cross</v>
      </c>
    </row>
    <row r="1522" spans="1:13" x14ac:dyDescent="0.2">
      <c r="A1522" s="9" t="s">
        <v>338</v>
      </c>
      <c r="B1522" s="9" t="s">
        <v>22</v>
      </c>
      <c r="C1522" s="12">
        <v>0.56000000000000005</v>
      </c>
      <c r="D1522" s="12">
        <v>1.01</v>
      </c>
      <c r="E1522" s="12">
        <v>1</v>
      </c>
      <c r="F1522" s="12">
        <v>1</v>
      </c>
      <c r="G1522" s="12">
        <v>1</v>
      </c>
      <c r="H1522" s="9">
        <v>4</v>
      </c>
      <c r="I1522" s="10" t="s">
        <v>15</v>
      </c>
      <c r="J1522" s="12">
        <v>0.5</v>
      </c>
      <c r="K1522" t="str">
        <f>VLOOKUP(A1522,MasterTutor!A:D,4,FALSE)</f>
        <v>Advanced</v>
      </c>
      <c r="L1522" t="str">
        <f>VLOOKUP(A1522,MasterTutor!A:D,3,FALSE)</f>
        <v>Adjunct</v>
      </c>
      <c r="M1522" t="str">
        <f>VLOOKUP(A1522,MasterTutor!A:D,2,FALSE)</f>
        <v>Ela Cross</v>
      </c>
    </row>
    <row r="1523" spans="1:13" x14ac:dyDescent="0.2">
      <c r="A1523" s="9" t="s">
        <v>339</v>
      </c>
      <c r="B1523" s="9" t="s">
        <v>14</v>
      </c>
      <c r="C1523" s="12">
        <v>0.96250000000000002</v>
      </c>
      <c r="D1523" s="12">
        <v>1.0129999999999999</v>
      </c>
      <c r="E1523" s="12">
        <v>0.98936170212765895</v>
      </c>
      <c r="F1523" s="12">
        <v>1</v>
      </c>
      <c r="G1523" s="12">
        <v>0.8</v>
      </c>
      <c r="H1523" s="9">
        <v>9</v>
      </c>
      <c r="I1523" s="10" t="s">
        <v>59</v>
      </c>
      <c r="J1523" s="12">
        <v>0.75</v>
      </c>
      <c r="K1523" t="str">
        <f>VLOOKUP(A1523,MasterTutor!A:D,4,FALSE)</f>
        <v>Advanced</v>
      </c>
      <c r="L1523" t="str">
        <f>VLOOKUP(A1523,MasterTutor!A:D,3,FALSE)</f>
        <v>Adjunct</v>
      </c>
      <c r="M1523" t="str">
        <f>VLOOKUP(A1523,MasterTutor!A:D,2,FALSE)</f>
        <v>Kristin Haase-Alvey</v>
      </c>
    </row>
    <row r="1524" spans="1:13" x14ac:dyDescent="0.2">
      <c r="A1524" s="9" t="s">
        <v>339</v>
      </c>
      <c r="B1524" s="9" t="s">
        <v>16</v>
      </c>
      <c r="C1524" s="12">
        <v>0.83</v>
      </c>
      <c r="D1524" s="12">
        <v>0.86</v>
      </c>
      <c r="E1524" s="12">
        <v>1</v>
      </c>
      <c r="F1524" s="12">
        <v>1</v>
      </c>
      <c r="G1524" s="12">
        <v>0.93</v>
      </c>
      <c r="H1524" s="9">
        <v>8</v>
      </c>
      <c r="I1524" s="13">
        <v>45691</v>
      </c>
      <c r="J1524" s="14">
        <v>0.67</v>
      </c>
      <c r="K1524" t="str">
        <f>VLOOKUP(A1524,MasterTutor!A:D,4,FALSE)</f>
        <v>Advanced</v>
      </c>
      <c r="L1524" t="str">
        <f>VLOOKUP(A1524,MasterTutor!A:D,3,FALSE)</f>
        <v>Adjunct</v>
      </c>
      <c r="M1524" t="str">
        <f>VLOOKUP(A1524,MasterTutor!A:D,2,FALSE)</f>
        <v>Kristin Haase-Alvey</v>
      </c>
    </row>
    <row r="1525" spans="1:13" x14ac:dyDescent="0.2">
      <c r="A1525" s="9" t="s">
        <v>339</v>
      </c>
      <c r="B1525" s="9" t="s">
        <v>257</v>
      </c>
      <c r="C1525" s="12">
        <v>0.79</v>
      </c>
      <c r="D1525" s="12">
        <v>0.99</v>
      </c>
      <c r="E1525" s="12">
        <v>1</v>
      </c>
      <c r="F1525" s="12">
        <v>1</v>
      </c>
      <c r="G1525" s="12">
        <v>0.69</v>
      </c>
      <c r="H1525" s="9">
        <v>9</v>
      </c>
      <c r="I1525" s="10">
        <v>0.5</v>
      </c>
      <c r="J1525" s="12">
        <v>0.5</v>
      </c>
      <c r="K1525" t="str">
        <f>VLOOKUP(A1525,MasterTutor!A:D,4,FALSE)</f>
        <v>Advanced</v>
      </c>
      <c r="L1525" t="str">
        <f>VLOOKUP(A1525,MasterTutor!A:D,3,FALSE)</f>
        <v>Adjunct</v>
      </c>
      <c r="M1525" t="str">
        <f>VLOOKUP(A1525,MasterTutor!A:D,2,FALSE)</f>
        <v>Kristin Haase-Alvey</v>
      </c>
    </row>
    <row r="1526" spans="1:13" x14ac:dyDescent="0.2">
      <c r="A1526" s="9" t="s">
        <v>339</v>
      </c>
      <c r="B1526" s="9" t="s">
        <v>29</v>
      </c>
      <c r="C1526" s="12">
        <v>0.80630000000000002</v>
      </c>
      <c r="D1526" s="12">
        <v>1.0207999999999999</v>
      </c>
      <c r="E1526" s="12">
        <v>1</v>
      </c>
      <c r="F1526" s="12">
        <v>1</v>
      </c>
      <c r="G1526" s="12">
        <v>0.61538461499999997</v>
      </c>
      <c r="H1526" s="9">
        <v>14</v>
      </c>
      <c r="I1526" s="10">
        <v>0.6</v>
      </c>
      <c r="J1526" s="12">
        <f>I1526</f>
        <v>0.6</v>
      </c>
      <c r="K1526" t="str">
        <f>VLOOKUP(A1526,MasterTutor!A:D,4,FALSE)</f>
        <v>Advanced</v>
      </c>
      <c r="L1526" t="str">
        <f>VLOOKUP(A1526,MasterTutor!A:D,3,FALSE)</f>
        <v>Adjunct</v>
      </c>
      <c r="M1526" t="str">
        <f>VLOOKUP(A1526,MasterTutor!A:D,2,FALSE)</f>
        <v>Kristin Haase-Alvey</v>
      </c>
    </row>
    <row r="1527" spans="1:13" x14ac:dyDescent="0.2">
      <c r="A1527" s="9" t="s">
        <v>339</v>
      </c>
      <c r="B1527" s="9" t="s">
        <v>17</v>
      </c>
      <c r="C1527" s="12">
        <v>0.71</v>
      </c>
      <c r="D1527" s="12">
        <v>1</v>
      </c>
      <c r="E1527" s="12">
        <v>1</v>
      </c>
      <c r="F1527" s="12">
        <v>1</v>
      </c>
      <c r="G1527" s="12">
        <v>0.67</v>
      </c>
      <c r="H1527" s="9">
        <v>6</v>
      </c>
      <c r="I1527" s="10">
        <v>1</v>
      </c>
      <c r="J1527" s="12">
        <f>I1527</f>
        <v>1</v>
      </c>
      <c r="K1527" t="str">
        <f>VLOOKUP(A1527,MasterTutor!A:D,4,FALSE)</f>
        <v>Advanced</v>
      </c>
      <c r="L1527" t="str">
        <f>VLOOKUP(A1527,MasterTutor!A:D,3,FALSE)</f>
        <v>Adjunct</v>
      </c>
      <c r="M1527" t="str">
        <f>VLOOKUP(A1527,MasterTutor!A:D,2,FALSE)</f>
        <v>Kristin Haase-Alvey</v>
      </c>
    </row>
    <row r="1528" spans="1:13" x14ac:dyDescent="0.2">
      <c r="A1528" s="9" t="s">
        <v>339</v>
      </c>
      <c r="B1528" s="9" t="s">
        <v>18</v>
      </c>
      <c r="C1528" s="12">
        <v>0.43</v>
      </c>
      <c r="D1528" s="12">
        <v>1.02</v>
      </c>
      <c r="E1528" s="12">
        <v>1</v>
      </c>
      <c r="F1528" s="12">
        <v>1</v>
      </c>
      <c r="G1528" s="12">
        <v>0.78</v>
      </c>
      <c r="H1528" s="9">
        <v>5</v>
      </c>
      <c r="I1528" s="10">
        <v>1</v>
      </c>
      <c r="J1528" s="12">
        <f>I1528</f>
        <v>1</v>
      </c>
      <c r="K1528" t="str">
        <f>VLOOKUP(A1528,MasterTutor!A:D,4,FALSE)</f>
        <v>Advanced</v>
      </c>
      <c r="L1528" t="str">
        <f>VLOOKUP(A1528,MasterTutor!A:D,3,FALSE)</f>
        <v>Adjunct</v>
      </c>
      <c r="M1528" t="str">
        <f>VLOOKUP(A1528,MasterTutor!A:D,2,FALSE)</f>
        <v>Kristin Haase-Alvey</v>
      </c>
    </row>
    <row r="1529" spans="1:13" x14ac:dyDescent="0.2">
      <c r="A1529" s="9" t="s">
        <v>339</v>
      </c>
      <c r="B1529" s="9" t="s">
        <v>20</v>
      </c>
      <c r="C1529" s="12">
        <v>0.41</v>
      </c>
      <c r="D1529" s="12">
        <v>1.01</v>
      </c>
      <c r="E1529" s="12">
        <v>1</v>
      </c>
      <c r="F1529" s="12">
        <v>1</v>
      </c>
      <c r="G1529" s="12">
        <v>0.5</v>
      </c>
      <c r="H1529" s="9">
        <v>2</v>
      </c>
      <c r="J1529" s="9"/>
      <c r="K1529" t="str">
        <f>VLOOKUP(A1529,MasterTutor!A:D,4,FALSE)</f>
        <v>Advanced</v>
      </c>
      <c r="L1529" t="str">
        <f>VLOOKUP(A1529,MasterTutor!A:D,3,FALSE)</f>
        <v>Adjunct</v>
      </c>
      <c r="M1529" t="str">
        <f>VLOOKUP(A1529,MasterTutor!A:D,2,FALSE)</f>
        <v>Kristin Haase-Alvey</v>
      </c>
    </row>
    <row r="1530" spans="1:13" x14ac:dyDescent="0.2">
      <c r="A1530" s="9" t="s">
        <v>339</v>
      </c>
      <c r="B1530" s="9" t="s">
        <v>21</v>
      </c>
      <c r="C1530" s="12">
        <v>0.48</v>
      </c>
      <c r="D1530" s="12">
        <v>1.01</v>
      </c>
      <c r="E1530" s="12">
        <v>1</v>
      </c>
      <c r="F1530" s="12">
        <v>1</v>
      </c>
      <c r="G1530" s="12">
        <v>0.56000000000000005</v>
      </c>
      <c r="H1530" s="9">
        <v>11</v>
      </c>
      <c r="I1530" s="11"/>
      <c r="J1530" s="9"/>
      <c r="K1530" t="str">
        <f>VLOOKUP(A1530,MasterTutor!A:D,4,FALSE)</f>
        <v>Advanced</v>
      </c>
      <c r="L1530" t="str">
        <f>VLOOKUP(A1530,MasterTutor!A:D,3,FALSE)</f>
        <v>Adjunct</v>
      </c>
      <c r="M1530" t="str">
        <f>VLOOKUP(A1530,MasterTutor!A:D,2,FALSE)</f>
        <v>Kristin Haase-Alvey</v>
      </c>
    </row>
    <row r="1531" spans="1:13" x14ac:dyDescent="0.2">
      <c r="A1531" s="9" t="s">
        <v>339</v>
      </c>
      <c r="B1531" s="9" t="s">
        <v>22</v>
      </c>
      <c r="C1531" s="12">
        <v>0.74</v>
      </c>
      <c r="D1531" s="12">
        <v>1</v>
      </c>
      <c r="E1531" s="12">
        <v>1</v>
      </c>
      <c r="F1531" s="12">
        <v>1</v>
      </c>
      <c r="G1531" s="12">
        <v>0.57999999999999996</v>
      </c>
      <c r="H1531" s="9">
        <v>7</v>
      </c>
      <c r="I1531" s="10" t="s">
        <v>48</v>
      </c>
      <c r="J1531" s="12">
        <v>1</v>
      </c>
      <c r="K1531" t="str">
        <f>VLOOKUP(A1531,MasterTutor!A:D,4,FALSE)</f>
        <v>Advanced</v>
      </c>
      <c r="L1531" t="str">
        <f>VLOOKUP(A1531,MasterTutor!A:D,3,FALSE)</f>
        <v>Adjunct</v>
      </c>
      <c r="M1531" t="str">
        <f>VLOOKUP(A1531,MasterTutor!A:D,2,FALSE)</f>
        <v>Kristin Haase-Alvey</v>
      </c>
    </row>
    <row r="1532" spans="1:13" x14ac:dyDescent="0.2">
      <c r="A1532" s="9" t="s">
        <v>340</v>
      </c>
      <c r="B1532" s="9" t="s">
        <v>14</v>
      </c>
      <c r="C1532" s="12">
        <v>0.7208</v>
      </c>
      <c r="D1532" s="12">
        <v>0.95719999999999905</v>
      </c>
      <c r="E1532" s="12">
        <v>0.88505747126436696</v>
      </c>
      <c r="F1532" s="12">
        <v>0.96875</v>
      </c>
      <c r="G1532" s="12">
        <v>0.58333333333333304</v>
      </c>
      <c r="H1532" s="9">
        <v>7</v>
      </c>
      <c r="I1532" s="10" t="s">
        <v>31</v>
      </c>
      <c r="J1532" s="12">
        <v>0.6</v>
      </c>
      <c r="K1532" t="str">
        <f>VLOOKUP(A1532,MasterTutor!A:D,4,FALSE)</f>
        <v>Advanced</v>
      </c>
      <c r="L1532" t="str">
        <f>VLOOKUP(A1532,MasterTutor!A:D,3,FALSE)</f>
        <v>Professional</v>
      </c>
      <c r="M1532" t="str">
        <f>VLOOKUP(A1532,MasterTutor!A:D,2,FALSE)</f>
        <v>Kristin Haase-Alvey</v>
      </c>
    </row>
    <row r="1533" spans="1:13" x14ac:dyDescent="0.2">
      <c r="A1533" s="9" t="s">
        <v>340</v>
      </c>
      <c r="B1533" s="9" t="s">
        <v>16</v>
      </c>
      <c r="C1533" s="12">
        <v>0.92</v>
      </c>
      <c r="D1533" s="12">
        <v>0.93</v>
      </c>
      <c r="E1533" s="12">
        <v>0.89</v>
      </c>
      <c r="F1533" s="12">
        <v>0.99</v>
      </c>
      <c r="G1533" s="12">
        <v>0.5</v>
      </c>
      <c r="H1533" s="9">
        <v>15</v>
      </c>
      <c r="I1533" s="13">
        <v>45722</v>
      </c>
      <c r="J1533" s="14">
        <v>0.5</v>
      </c>
      <c r="K1533" t="str">
        <f>VLOOKUP(A1533,MasterTutor!A:D,4,FALSE)</f>
        <v>Advanced</v>
      </c>
      <c r="L1533" t="str">
        <f>VLOOKUP(A1533,MasterTutor!A:D,3,FALSE)</f>
        <v>Professional</v>
      </c>
      <c r="M1533" t="str">
        <f>VLOOKUP(A1533,MasterTutor!A:D,2,FALSE)</f>
        <v>Kristin Haase-Alvey</v>
      </c>
    </row>
    <row r="1534" spans="1:13" x14ac:dyDescent="0.2">
      <c r="A1534" s="9" t="s">
        <v>340</v>
      </c>
      <c r="B1534" s="9" t="s">
        <v>257</v>
      </c>
      <c r="C1534" s="12">
        <v>0.81</v>
      </c>
      <c r="D1534" s="12">
        <v>0.92</v>
      </c>
      <c r="E1534" s="12">
        <v>0.93</v>
      </c>
      <c r="F1534" s="12">
        <v>0.98</v>
      </c>
      <c r="G1534" s="12">
        <v>1</v>
      </c>
      <c r="H1534" s="9">
        <v>13</v>
      </c>
      <c r="I1534" s="10">
        <v>0.6</v>
      </c>
      <c r="J1534" s="12">
        <f>3/5</f>
        <v>0.6</v>
      </c>
      <c r="K1534" t="str">
        <f>VLOOKUP(A1534,MasterTutor!A:D,4,FALSE)</f>
        <v>Advanced</v>
      </c>
      <c r="L1534" t="str">
        <f>VLOOKUP(A1534,MasterTutor!A:D,3,FALSE)</f>
        <v>Professional</v>
      </c>
      <c r="M1534" t="str">
        <f>VLOOKUP(A1534,MasterTutor!A:D,2,FALSE)</f>
        <v>Kristin Haase-Alvey</v>
      </c>
    </row>
    <row r="1535" spans="1:13" x14ac:dyDescent="0.2">
      <c r="A1535" s="9" t="s">
        <v>340</v>
      </c>
      <c r="B1535" s="9" t="s">
        <v>29</v>
      </c>
      <c r="C1535" s="12">
        <v>0.73329999999999995</v>
      </c>
      <c r="D1535" s="12">
        <v>0.83389999999999997</v>
      </c>
      <c r="E1535" s="12">
        <v>0.96296296299999995</v>
      </c>
      <c r="F1535" s="12">
        <v>0.982758621</v>
      </c>
      <c r="G1535" s="12">
        <v>0.83333333300000001</v>
      </c>
      <c r="H1535" s="9">
        <v>11</v>
      </c>
      <c r="I1535" s="10">
        <v>1</v>
      </c>
      <c r="J1535" s="12">
        <f>I1535</f>
        <v>1</v>
      </c>
      <c r="K1535" t="str">
        <f>VLOOKUP(A1535,MasterTutor!A:D,4,FALSE)</f>
        <v>Advanced</v>
      </c>
      <c r="L1535" t="str">
        <f>VLOOKUP(A1535,MasterTutor!A:D,3,FALSE)</f>
        <v>Professional</v>
      </c>
      <c r="M1535" t="str">
        <f>VLOOKUP(A1535,MasterTutor!A:D,2,FALSE)</f>
        <v>Kristin Haase-Alvey</v>
      </c>
    </row>
    <row r="1536" spans="1:13" x14ac:dyDescent="0.2">
      <c r="A1536" s="9" t="s">
        <v>340</v>
      </c>
      <c r="B1536" s="9" t="s">
        <v>17</v>
      </c>
      <c r="C1536" s="12">
        <v>0.04</v>
      </c>
      <c r="D1536" s="12">
        <v>1.21</v>
      </c>
      <c r="E1536" s="12">
        <v>1</v>
      </c>
      <c r="F1536" s="12">
        <v>0.75</v>
      </c>
      <c r="G1536" s="12">
        <v>1</v>
      </c>
      <c r="H1536" s="9" t="e">
        <v>#N/A</v>
      </c>
      <c r="I1536" s="10">
        <v>0</v>
      </c>
      <c r="J1536" s="12">
        <f>I1536</f>
        <v>0</v>
      </c>
      <c r="K1536" t="str">
        <f>VLOOKUP(A1536,MasterTutor!A:D,4,FALSE)</f>
        <v>Advanced</v>
      </c>
      <c r="L1536" t="str">
        <f>VLOOKUP(A1536,MasterTutor!A:D,3,FALSE)</f>
        <v>Professional</v>
      </c>
      <c r="M1536" t="str">
        <f>VLOOKUP(A1536,MasterTutor!A:D,2,FALSE)</f>
        <v>Kristin Haase-Alvey</v>
      </c>
    </row>
    <row r="1537" spans="1:13" x14ac:dyDescent="0.2">
      <c r="A1537" s="9" t="s">
        <v>340</v>
      </c>
      <c r="B1537" s="9" t="s">
        <v>18</v>
      </c>
      <c r="C1537" s="12">
        <v>0.51</v>
      </c>
      <c r="D1537" s="12">
        <v>1.2</v>
      </c>
      <c r="E1537" s="12">
        <v>0.95</v>
      </c>
      <c r="F1537" s="12">
        <v>1</v>
      </c>
      <c r="G1537" s="12">
        <v>0.56999999999999995</v>
      </c>
      <c r="H1537" s="9">
        <v>2</v>
      </c>
      <c r="I1537" s="10" t="s">
        <v>275</v>
      </c>
      <c r="J1537" s="12">
        <v>0.89</v>
      </c>
      <c r="K1537" t="str">
        <f>VLOOKUP(A1537,MasterTutor!A:D,4,FALSE)</f>
        <v>Advanced</v>
      </c>
      <c r="L1537" t="str">
        <f>VLOOKUP(A1537,MasterTutor!A:D,3,FALSE)</f>
        <v>Professional</v>
      </c>
      <c r="M1537" t="str">
        <f>VLOOKUP(A1537,MasterTutor!A:D,2,FALSE)</f>
        <v>Kristin Haase-Alvey</v>
      </c>
    </row>
    <row r="1538" spans="1:13" x14ac:dyDescent="0.2">
      <c r="A1538" s="9" t="s">
        <v>340</v>
      </c>
      <c r="B1538" s="9" t="s">
        <v>20</v>
      </c>
      <c r="C1538" s="12">
        <v>0.98</v>
      </c>
      <c r="D1538" s="12">
        <v>1.17</v>
      </c>
      <c r="E1538" s="12">
        <v>0.83</v>
      </c>
      <c r="F1538" s="12">
        <v>1</v>
      </c>
      <c r="G1538" s="12">
        <v>1</v>
      </c>
      <c r="H1538" s="9">
        <v>3</v>
      </c>
      <c r="I1538" s="10">
        <v>1</v>
      </c>
      <c r="J1538" s="12">
        <f>I1538</f>
        <v>1</v>
      </c>
      <c r="K1538" t="str">
        <f>VLOOKUP(A1538,MasterTutor!A:D,4,FALSE)</f>
        <v>Advanced</v>
      </c>
      <c r="L1538" t="str">
        <f>VLOOKUP(A1538,MasterTutor!A:D,3,FALSE)</f>
        <v>Professional</v>
      </c>
      <c r="M1538" t="str">
        <f>VLOOKUP(A1538,MasterTutor!A:D,2,FALSE)</f>
        <v>Kristin Haase-Alvey</v>
      </c>
    </row>
    <row r="1539" spans="1:13" x14ac:dyDescent="0.2">
      <c r="A1539" s="9" t="s">
        <v>340</v>
      </c>
      <c r="B1539" s="9" t="s">
        <v>21</v>
      </c>
      <c r="C1539" s="12">
        <v>0.79</v>
      </c>
      <c r="D1539" s="12">
        <v>1.08</v>
      </c>
      <c r="E1539" s="12">
        <v>0.94</v>
      </c>
      <c r="F1539" s="12">
        <v>0.98</v>
      </c>
      <c r="G1539" s="12">
        <v>1</v>
      </c>
      <c r="H1539" s="9">
        <v>4</v>
      </c>
      <c r="I1539" s="10" t="s">
        <v>37</v>
      </c>
      <c r="J1539" s="12">
        <v>1</v>
      </c>
      <c r="K1539" t="str">
        <f>VLOOKUP(A1539,MasterTutor!A:D,4,FALSE)</f>
        <v>Advanced</v>
      </c>
      <c r="L1539" t="str">
        <f>VLOOKUP(A1539,MasterTutor!A:D,3,FALSE)</f>
        <v>Professional</v>
      </c>
      <c r="M1539" t="str">
        <f>VLOOKUP(A1539,MasterTutor!A:D,2,FALSE)</f>
        <v>Kristin Haase-Alvey</v>
      </c>
    </row>
    <row r="1540" spans="1:13" x14ac:dyDescent="0.2">
      <c r="A1540" s="9" t="s">
        <v>340</v>
      </c>
      <c r="B1540" s="9" t="s">
        <v>22</v>
      </c>
      <c r="C1540" s="12">
        <v>0.65</v>
      </c>
      <c r="D1540" s="12">
        <v>1.08</v>
      </c>
      <c r="E1540" s="12">
        <v>0.95</v>
      </c>
      <c r="F1540" s="12">
        <v>0.98</v>
      </c>
      <c r="G1540" s="12">
        <v>1</v>
      </c>
      <c r="H1540" s="9">
        <v>5</v>
      </c>
      <c r="I1540" s="10" t="s">
        <v>126</v>
      </c>
      <c r="J1540" s="12">
        <v>0.8</v>
      </c>
      <c r="K1540" t="str">
        <f>VLOOKUP(A1540,MasterTutor!A:D,4,FALSE)</f>
        <v>Advanced</v>
      </c>
      <c r="L1540" t="str">
        <f>VLOOKUP(A1540,MasterTutor!A:D,3,FALSE)</f>
        <v>Professional</v>
      </c>
      <c r="M1540" t="str">
        <f>VLOOKUP(A1540,MasterTutor!A:D,2,FALSE)</f>
        <v>Kristin Haase-Alvey</v>
      </c>
    </row>
    <row r="1541" spans="1:13" x14ac:dyDescent="0.2">
      <c r="A1541" s="9" t="s">
        <v>341</v>
      </c>
      <c r="B1541" s="9" t="s">
        <v>17</v>
      </c>
      <c r="C1541" s="12">
        <v>0.4</v>
      </c>
      <c r="D1541" s="12">
        <v>1.1100000000000001</v>
      </c>
      <c r="E1541" s="12">
        <v>0.98</v>
      </c>
      <c r="F1541" s="12">
        <v>0.86</v>
      </c>
      <c r="G1541" s="12">
        <v>1</v>
      </c>
      <c r="H1541" s="9" t="e">
        <v>#N/A</v>
      </c>
      <c r="I1541" s="10" t="s">
        <v>26</v>
      </c>
      <c r="J1541" s="12">
        <v>0.5</v>
      </c>
      <c r="K1541" t="e">
        <f>VLOOKUP(A1541,MasterTutor!A:D,4,FALSE)</f>
        <v>#N/A</v>
      </c>
      <c r="L1541" t="e">
        <f>VLOOKUP(A1541,MasterTutor!A:D,3,FALSE)</f>
        <v>#N/A</v>
      </c>
      <c r="M1541" t="e">
        <f>VLOOKUP(A1541,MasterTutor!A:D,2,FALSE)</f>
        <v>#N/A</v>
      </c>
    </row>
    <row r="1542" spans="1:13" x14ac:dyDescent="0.2">
      <c r="A1542" s="9" t="s">
        <v>341</v>
      </c>
      <c r="B1542" s="9" t="s">
        <v>18</v>
      </c>
      <c r="C1542" s="12">
        <v>0.24</v>
      </c>
      <c r="D1542" s="12">
        <v>1.05</v>
      </c>
      <c r="E1542" s="12">
        <v>1</v>
      </c>
      <c r="F1542" s="12">
        <v>1</v>
      </c>
      <c r="G1542" s="12">
        <v>1</v>
      </c>
      <c r="H1542" s="9">
        <v>1</v>
      </c>
      <c r="I1542" s="10">
        <v>1</v>
      </c>
      <c r="J1542" s="12">
        <f>I1542</f>
        <v>1</v>
      </c>
      <c r="K1542" t="e">
        <f>VLOOKUP(A1542,MasterTutor!A:D,4,FALSE)</f>
        <v>#N/A</v>
      </c>
      <c r="L1542" t="e">
        <f>VLOOKUP(A1542,MasterTutor!A:D,3,FALSE)</f>
        <v>#N/A</v>
      </c>
      <c r="M1542" t="e">
        <f>VLOOKUP(A1542,MasterTutor!A:D,2,FALSE)</f>
        <v>#N/A</v>
      </c>
    </row>
    <row r="1543" spans="1:13" x14ac:dyDescent="0.2">
      <c r="A1543" s="9" t="s">
        <v>341</v>
      </c>
      <c r="B1543" s="9" t="s">
        <v>20</v>
      </c>
      <c r="C1543" s="12">
        <v>0.44</v>
      </c>
      <c r="D1543" s="12">
        <v>1.19</v>
      </c>
      <c r="E1543" s="12">
        <v>0.98</v>
      </c>
      <c r="F1543" s="12">
        <v>0.73</v>
      </c>
      <c r="G1543" s="12">
        <v>0.61</v>
      </c>
      <c r="H1543" s="9" t="e">
        <v>#N/A</v>
      </c>
      <c r="I1543" s="10">
        <v>0</v>
      </c>
      <c r="J1543" s="12">
        <f>I1543</f>
        <v>0</v>
      </c>
      <c r="K1543" t="e">
        <f>VLOOKUP(A1543,MasterTutor!A:D,4,FALSE)</f>
        <v>#N/A</v>
      </c>
      <c r="L1543" t="e">
        <f>VLOOKUP(A1543,MasterTutor!A:D,3,FALSE)</f>
        <v>#N/A</v>
      </c>
      <c r="M1543" t="e">
        <f>VLOOKUP(A1543,MasterTutor!A:D,2,FALSE)</f>
        <v>#N/A</v>
      </c>
    </row>
    <row r="1544" spans="1:13" x14ac:dyDescent="0.2">
      <c r="A1544" s="9" t="s">
        <v>342</v>
      </c>
      <c r="B1544" s="9" t="s">
        <v>257</v>
      </c>
      <c r="C1544" s="12">
        <v>0</v>
      </c>
      <c r="D1544" s="12">
        <v>0</v>
      </c>
      <c r="E1544" s="12">
        <v>0</v>
      </c>
      <c r="F1544" s="12">
        <v>0</v>
      </c>
      <c r="G1544" s="12">
        <v>0</v>
      </c>
      <c r="H1544" s="9">
        <v>0</v>
      </c>
      <c r="I1544" s="10"/>
      <c r="J1544" s="12"/>
      <c r="K1544" t="str">
        <f>VLOOKUP(A1544,MasterTutor!A:D,4,FALSE)</f>
        <v>Advanced</v>
      </c>
      <c r="L1544" t="str">
        <f>VLOOKUP(A1544,MasterTutor!A:D,3,FALSE)</f>
        <v>Professional</v>
      </c>
      <c r="M1544" t="str">
        <f>VLOOKUP(A1544,MasterTutor!A:D,2,FALSE)</f>
        <v>Annelies de Groot</v>
      </c>
    </row>
    <row r="1545" spans="1:13" x14ac:dyDescent="0.2">
      <c r="A1545" s="9" t="s">
        <v>342</v>
      </c>
      <c r="B1545" s="9" t="s">
        <v>29</v>
      </c>
      <c r="C1545" s="12">
        <v>0.1333</v>
      </c>
      <c r="D1545" s="12">
        <v>0.79110000000000003</v>
      </c>
      <c r="E1545" s="12">
        <v>1</v>
      </c>
      <c r="F1545" s="12">
        <v>1</v>
      </c>
      <c r="G1545" s="12">
        <v>0</v>
      </c>
      <c r="H1545" s="9">
        <v>0</v>
      </c>
      <c r="I1545" s="10">
        <v>0.1111111111111111</v>
      </c>
      <c r="J1545" s="12">
        <f>I1545</f>
        <v>0.1111111111111111</v>
      </c>
      <c r="K1545" t="str">
        <f>VLOOKUP(A1545,MasterTutor!A:D,4,FALSE)</f>
        <v>Advanced</v>
      </c>
      <c r="L1545" t="str">
        <f>VLOOKUP(A1545,MasterTutor!A:D,3,FALSE)</f>
        <v>Professional</v>
      </c>
      <c r="M1545" t="str">
        <f>VLOOKUP(A1545,MasterTutor!A:D,2,FALSE)</f>
        <v>Annelies de Groot</v>
      </c>
    </row>
    <row r="1546" spans="1:13" x14ac:dyDescent="0.2">
      <c r="A1546" s="9" t="s">
        <v>343</v>
      </c>
      <c r="B1546" s="9" t="s">
        <v>14</v>
      </c>
      <c r="C1546" s="12">
        <v>1.0874999999999999</v>
      </c>
      <c r="D1546" s="12">
        <v>1.0575999999999901</v>
      </c>
      <c r="E1546" s="12">
        <v>0.96178343949044498</v>
      </c>
      <c r="F1546" s="12">
        <v>0.91463414634146301</v>
      </c>
      <c r="G1546" s="12">
        <v>0.91666666666666596</v>
      </c>
      <c r="H1546" s="9">
        <v>10</v>
      </c>
      <c r="I1546" s="10" t="s">
        <v>36</v>
      </c>
      <c r="J1546" s="12">
        <v>0</v>
      </c>
      <c r="K1546" t="str">
        <f>VLOOKUP(A1546,MasterTutor!A:D,4,FALSE)</f>
        <v>Advanced</v>
      </c>
      <c r="L1546" t="str">
        <f>VLOOKUP(A1546,MasterTutor!A:D,3,FALSE)</f>
        <v>Professional</v>
      </c>
      <c r="M1546" t="str">
        <f>VLOOKUP(A1546,MasterTutor!A:D,2,FALSE)</f>
        <v>Ela Cross</v>
      </c>
    </row>
    <row r="1547" spans="1:13" x14ac:dyDescent="0.2">
      <c r="A1547" s="9" t="s">
        <v>343</v>
      </c>
      <c r="B1547" s="9" t="s">
        <v>16</v>
      </c>
      <c r="C1547" s="12">
        <v>0.74</v>
      </c>
      <c r="D1547" s="12">
        <v>1.1299999999999999</v>
      </c>
      <c r="E1547" s="12">
        <v>0.96</v>
      </c>
      <c r="F1547" s="12">
        <v>0.92</v>
      </c>
      <c r="G1547" s="12">
        <v>1</v>
      </c>
      <c r="H1547" s="9">
        <v>11</v>
      </c>
      <c r="I1547" s="13">
        <v>45690</v>
      </c>
      <c r="J1547" s="12">
        <v>1</v>
      </c>
      <c r="K1547" t="str">
        <f>VLOOKUP(A1547,MasterTutor!A:D,4,FALSE)</f>
        <v>Advanced</v>
      </c>
      <c r="L1547" t="str">
        <f>VLOOKUP(A1547,MasterTutor!A:D,3,FALSE)</f>
        <v>Professional</v>
      </c>
      <c r="M1547" t="str">
        <f>VLOOKUP(A1547,MasterTutor!A:D,2,FALSE)</f>
        <v>Ela Cross</v>
      </c>
    </row>
    <row r="1548" spans="1:13" x14ac:dyDescent="0.2">
      <c r="A1548" s="9" t="s">
        <v>343</v>
      </c>
      <c r="B1548" s="9" t="s">
        <v>257</v>
      </c>
      <c r="C1548" s="12">
        <v>0.66</v>
      </c>
      <c r="D1548" s="12">
        <v>1.01</v>
      </c>
      <c r="E1548" s="12">
        <v>0.97</v>
      </c>
      <c r="F1548" s="12">
        <v>0.91</v>
      </c>
      <c r="G1548" s="12">
        <v>0.9</v>
      </c>
      <c r="H1548" s="9">
        <v>7</v>
      </c>
      <c r="I1548" s="10">
        <v>0.75</v>
      </c>
      <c r="J1548" s="12">
        <v>0.75</v>
      </c>
      <c r="K1548" t="str">
        <f>VLOOKUP(A1548,MasterTutor!A:D,4,FALSE)</f>
        <v>Advanced</v>
      </c>
      <c r="L1548" t="str">
        <f>VLOOKUP(A1548,MasterTutor!A:D,3,FALSE)</f>
        <v>Professional</v>
      </c>
      <c r="M1548" t="str">
        <f>VLOOKUP(A1548,MasterTutor!A:D,2,FALSE)</f>
        <v>Ela Cross</v>
      </c>
    </row>
    <row r="1549" spans="1:13" x14ac:dyDescent="0.2">
      <c r="A1549" s="9" t="s">
        <v>343</v>
      </c>
      <c r="B1549" s="9" t="s">
        <v>29</v>
      </c>
      <c r="C1549" s="12">
        <v>0.97709999999999997</v>
      </c>
      <c r="D1549" s="12">
        <v>1.1003000000000001</v>
      </c>
      <c r="E1549" s="12">
        <v>0.96946564899999998</v>
      </c>
      <c r="F1549" s="12">
        <v>0.94505494499999998</v>
      </c>
      <c r="G1549" s="12">
        <v>0.8</v>
      </c>
      <c r="H1549" s="9">
        <v>11</v>
      </c>
      <c r="I1549" s="10">
        <v>0.83333333333333337</v>
      </c>
      <c r="J1549" s="12">
        <f>I1549</f>
        <v>0.83333333333333337</v>
      </c>
      <c r="K1549" t="str">
        <f>VLOOKUP(A1549,MasterTutor!A:D,4,FALSE)</f>
        <v>Advanced</v>
      </c>
      <c r="L1549" t="str">
        <f>VLOOKUP(A1549,MasterTutor!A:D,3,FALSE)</f>
        <v>Professional</v>
      </c>
      <c r="M1549" t="str">
        <f>VLOOKUP(A1549,MasterTutor!A:D,2,FALSE)</f>
        <v>Ela Cross</v>
      </c>
    </row>
    <row r="1550" spans="1:13" x14ac:dyDescent="0.2">
      <c r="A1550" s="9" t="s">
        <v>343</v>
      </c>
      <c r="B1550" s="9" t="s">
        <v>17</v>
      </c>
      <c r="C1550" s="12">
        <v>0.8</v>
      </c>
      <c r="D1550" s="12">
        <v>1.1000000000000001</v>
      </c>
      <c r="E1550" s="12">
        <v>0.96</v>
      </c>
      <c r="F1550" s="12">
        <v>0.98</v>
      </c>
      <c r="G1550" s="12">
        <v>0.36</v>
      </c>
      <c r="H1550" s="9">
        <v>7</v>
      </c>
      <c r="I1550" s="10" t="s">
        <v>99</v>
      </c>
      <c r="J1550" s="12">
        <v>0.83</v>
      </c>
      <c r="K1550" t="str">
        <f>VLOOKUP(A1550,MasterTutor!A:D,4,FALSE)</f>
        <v>Advanced</v>
      </c>
      <c r="L1550" t="str">
        <f>VLOOKUP(A1550,MasterTutor!A:D,3,FALSE)</f>
        <v>Professional</v>
      </c>
      <c r="M1550" t="str">
        <f>VLOOKUP(A1550,MasterTutor!A:D,2,FALSE)</f>
        <v>Ela Cross</v>
      </c>
    </row>
    <row r="1551" spans="1:13" x14ac:dyDescent="0.2">
      <c r="A1551" s="9" t="s">
        <v>343</v>
      </c>
      <c r="B1551" s="9" t="s">
        <v>18</v>
      </c>
      <c r="C1551" s="12">
        <v>0.73</v>
      </c>
      <c r="D1551" s="12">
        <v>1.1499999999999999</v>
      </c>
      <c r="E1551" s="12">
        <v>0.91</v>
      </c>
      <c r="F1551" s="12">
        <v>1</v>
      </c>
      <c r="G1551" s="12">
        <v>0.77</v>
      </c>
      <c r="H1551" s="9">
        <v>10</v>
      </c>
      <c r="I1551" s="10" t="s">
        <v>19</v>
      </c>
      <c r="J1551" s="12">
        <v>0.67</v>
      </c>
      <c r="K1551" t="str">
        <f>VLOOKUP(A1551,MasterTutor!A:D,4,FALSE)</f>
        <v>Advanced</v>
      </c>
      <c r="L1551" t="str">
        <f>VLOOKUP(A1551,MasterTutor!A:D,3,FALSE)</f>
        <v>Professional</v>
      </c>
      <c r="M1551" t="str">
        <f>VLOOKUP(A1551,MasterTutor!A:D,2,FALSE)</f>
        <v>Ela Cross</v>
      </c>
    </row>
    <row r="1552" spans="1:13" x14ac:dyDescent="0.2">
      <c r="A1552" s="9" t="s">
        <v>343</v>
      </c>
      <c r="B1552" s="9" t="s">
        <v>20</v>
      </c>
      <c r="C1552" s="12">
        <v>1.05</v>
      </c>
      <c r="D1552" s="12">
        <v>1.1499999999999999</v>
      </c>
      <c r="E1552" s="12">
        <v>0.98</v>
      </c>
      <c r="F1552" s="12">
        <v>0.71</v>
      </c>
      <c r="G1552" s="12">
        <v>0.44</v>
      </c>
      <c r="H1552" s="9">
        <v>10</v>
      </c>
      <c r="I1552" s="10">
        <v>0</v>
      </c>
      <c r="J1552" s="12">
        <f>I1552</f>
        <v>0</v>
      </c>
      <c r="K1552" t="str">
        <f>VLOOKUP(A1552,MasterTutor!A:D,4,FALSE)</f>
        <v>Advanced</v>
      </c>
      <c r="L1552" t="str">
        <f>VLOOKUP(A1552,MasterTutor!A:D,3,FALSE)</f>
        <v>Professional</v>
      </c>
      <c r="M1552" t="str">
        <f>VLOOKUP(A1552,MasterTutor!A:D,2,FALSE)</f>
        <v>Ela Cross</v>
      </c>
    </row>
    <row r="1553" spans="1:13" x14ac:dyDescent="0.2">
      <c r="A1553" s="9" t="s">
        <v>343</v>
      </c>
      <c r="B1553" s="9" t="s">
        <v>21</v>
      </c>
      <c r="C1553" s="12">
        <v>0.9</v>
      </c>
      <c r="D1553" s="12">
        <v>1.1299999999999999</v>
      </c>
      <c r="E1553" s="12">
        <v>0.95</v>
      </c>
      <c r="F1553" s="12">
        <v>0.89</v>
      </c>
      <c r="G1553" s="12">
        <v>0.23</v>
      </c>
      <c r="H1553" s="9">
        <v>9</v>
      </c>
      <c r="I1553" s="10" t="s">
        <v>64</v>
      </c>
      <c r="J1553" s="12">
        <v>0.25</v>
      </c>
      <c r="K1553" t="str">
        <f>VLOOKUP(A1553,MasterTutor!A:D,4,FALSE)</f>
        <v>Advanced</v>
      </c>
      <c r="L1553" t="str">
        <f>VLOOKUP(A1553,MasterTutor!A:D,3,FALSE)</f>
        <v>Professional</v>
      </c>
      <c r="M1553" t="str">
        <f>VLOOKUP(A1553,MasterTutor!A:D,2,FALSE)</f>
        <v>Ela Cross</v>
      </c>
    </row>
    <row r="1554" spans="1:13" x14ac:dyDescent="0.2">
      <c r="A1554" s="9" t="s">
        <v>343</v>
      </c>
      <c r="B1554" s="9" t="s">
        <v>22</v>
      </c>
      <c r="C1554" s="12">
        <v>1.04</v>
      </c>
      <c r="D1554" s="12">
        <v>1.21</v>
      </c>
      <c r="E1554" s="12">
        <v>0.96</v>
      </c>
      <c r="F1554" s="12">
        <v>0.94</v>
      </c>
      <c r="G1554" s="12">
        <v>0.85</v>
      </c>
      <c r="H1554" s="9">
        <v>19</v>
      </c>
      <c r="I1554" s="10" t="s">
        <v>39</v>
      </c>
      <c r="J1554" s="12">
        <v>0.66</v>
      </c>
      <c r="K1554" t="str">
        <f>VLOOKUP(A1554,MasterTutor!A:D,4,FALSE)</f>
        <v>Advanced</v>
      </c>
      <c r="L1554" t="str">
        <f>VLOOKUP(A1554,MasterTutor!A:D,3,FALSE)</f>
        <v>Professional</v>
      </c>
      <c r="M1554" t="str">
        <f>VLOOKUP(A1554,MasterTutor!A:D,2,FALSE)</f>
        <v>Ela Cross</v>
      </c>
    </row>
    <row r="1555" spans="1:13" x14ac:dyDescent="0.2">
      <c r="A1555" s="9" t="s">
        <v>344</v>
      </c>
      <c r="B1555" s="9" t="s">
        <v>14</v>
      </c>
      <c r="C1555" s="12">
        <v>0.87859999999999905</v>
      </c>
      <c r="D1555" s="12">
        <v>1.0276000000000001</v>
      </c>
      <c r="E1555" s="12">
        <v>1</v>
      </c>
      <c r="F1555" s="12">
        <v>0.98876404494381998</v>
      </c>
      <c r="G1555" s="12">
        <v>0.105263157894736</v>
      </c>
      <c r="H1555" s="9">
        <v>10</v>
      </c>
      <c r="I1555" s="10" t="s">
        <v>189</v>
      </c>
      <c r="J1555" s="12">
        <v>0</v>
      </c>
      <c r="K1555" t="str">
        <f>VLOOKUP(A1555,MasterTutor!A:D,4,FALSE)</f>
        <v>Advanced</v>
      </c>
      <c r="L1555" t="str">
        <f>VLOOKUP(A1555,MasterTutor!A:D,3,FALSE)</f>
        <v>Professional</v>
      </c>
      <c r="M1555" t="str">
        <f>VLOOKUP(A1555,MasterTutor!A:D,2,FALSE)</f>
        <v>Ian Plamondon</v>
      </c>
    </row>
    <row r="1556" spans="1:13" x14ac:dyDescent="0.2">
      <c r="A1556" s="9" t="s">
        <v>344</v>
      </c>
      <c r="B1556" s="9" t="s">
        <v>16</v>
      </c>
      <c r="C1556" s="12">
        <v>0.9</v>
      </c>
      <c r="D1556" s="12">
        <v>0.93</v>
      </c>
      <c r="E1556" s="12">
        <v>0.99</v>
      </c>
      <c r="F1556" s="12">
        <v>0.98</v>
      </c>
      <c r="G1556" s="12">
        <v>0.67</v>
      </c>
      <c r="H1556" s="9">
        <v>13</v>
      </c>
      <c r="I1556" s="13">
        <v>45664</v>
      </c>
      <c r="J1556" s="14">
        <v>0.14000000000000001</v>
      </c>
      <c r="K1556" t="str">
        <f>VLOOKUP(A1556,MasterTutor!A:D,4,FALSE)</f>
        <v>Advanced</v>
      </c>
      <c r="L1556" t="str">
        <f>VLOOKUP(A1556,MasterTutor!A:D,3,FALSE)</f>
        <v>Professional</v>
      </c>
      <c r="M1556" t="str">
        <f>VLOOKUP(A1556,MasterTutor!A:D,2,FALSE)</f>
        <v>Ian Plamondon</v>
      </c>
    </row>
    <row r="1557" spans="1:13" x14ac:dyDescent="0.2">
      <c r="A1557" s="9" t="s">
        <v>344</v>
      </c>
      <c r="B1557" s="9" t="s">
        <v>257</v>
      </c>
      <c r="C1557" s="12">
        <v>0.7</v>
      </c>
      <c r="D1557" s="12">
        <v>0.87</v>
      </c>
      <c r="E1557" s="12">
        <v>0.99</v>
      </c>
      <c r="F1557" s="12">
        <v>0.95</v>
      </c>
      <c r="G1557" s="12">
        <v>0.63</v>
      </c>
      <c r="H1557" s="9">
        <v>7</v>
      </c>
      <c r="I1557" s="10">
        <v>0.5</v>
      </c>
      <c r="J1557" s="12">
        <v>0.5</v>
      </c>
      <c r="K1557" t="str">
        <f>VLOOKUP(A1557,MasterTutor!A:D,4,FALSE)</f>
        <v>Advanced</v>
      </c>
      <c r="L1557" t="str">
        <f>VLOOKUP(A1557,MasterTutor!A:D,3,FALSE)</f>
        <v>Professional</v>
      </c>
      <c r="M1557" t="str">
        <f>VLOOKUP(A1557,MasterTutor!A:D,2,FALSE)</f>
        <v>Ian Plamondon</v>
      </c>
    </row>
    <row r="1558" spans="1:13" x14ac:dyDescent="0.2">
      <c r="A1558" s="9" t="s">
        <v>344</v>
      </c>
      <c r="B1558" s="9" t="s">
        <v>29</v>
      </c>
      <c r="C1558" s="12">
        <v>0.72499999999999998</v>
      </c>
      <c r="D1558" s="12">
        <v>0.85470000000000002</v>
      </c>
      <c r="E1558" s="12">
        <v>1</v>
      </c>
      <c r="F1558" s="12">
        <v>0.96923076900000005</v>
      </c>
      <c r="G1558" s="12">
        <v>0.76923076899999998</v>
      </c>
      <c r="H1558" s="9">
        <v>10</v>
      </c>
      <c r="I1558" s="10" t="s">
        <v>187</v>
      </c>
      <c r="J1558" s="12">
        <v>0</v>
      </c>
      <c r="K1558" t="str">
        <f>VLOOKUP(A1558,MasterTutor!A:D,4,FALSE)</f>
        <v>Advanced</v>
      </c>
      <c r="L1558" t="str">
        <f>VLOOKUP(A1558,MasterTutor!A:D,3,FALSE)</f>
        <v>Professional</v>
      </c>
      <c r="M1558" t="str">
        <f>VLOOKUP(A1558,MasterTutor!A:D,2,FALSE)</f>
        <v>Ian Plamondon</v>
      </c>
    </row>
    <row r="1559" spans="1:13" x14ac:dyDescent="0.2">
      <c r="A1559" s="9" t="s">
        <v>344</v>
      </c>
      <c r="B1559" s="9" t="s">
        <v>17</v>
      </c>
      <c r="C1559" s="12">
        <v>0.46</v>
      </c>
      <c r="D1559" s="12">
        <v>1.04</v>
      </c>
      <c r="E1559" s="12">
        <v>0.99</v>
      </c>
      <c r="F1559" s="12">
        <v>1</v>
      </c>
      <c r="G1559" s="12">
        <v>0.67</v>
      </c>
      <c r="H1559" s="9" t="e">
        <v>#N/A</v>
      </c>
      <c r="I1559" s="10">
        <v>0</v>
      </c>
      <c r="J1559" s="12">
        <f>I1559</f>
        <v>0</v>
      </c>
      <c r="K1559" t="str">
        <f>VLOOKUP(A1559,MasterTutor!A:D,4,FALSE)</f>
        <v>Advanced</v>
      </c>
      <c r="L1559" t="str">
        <f>VLOOKUP(A1559,MasterTutor!A:D,3,FALSE)</f>
        <v>Professional</v>
      </c>
      <c r="M1559" t="str">
        <f>VLOOKUP(A1559,MasterTutor!A:D,2,FALSE)</f>
        <v>Ian Plamondon</v>
      </c>
    </row>
    <row r="1560" spans="1:13" x14ac:dyDescent="0.2">
      <c r="A1560" s="9" t="s">
        <v>344</v>
      </c>
      <c r="B1560" s="9" t="s">
        <v>18</v>
      </c>
      <c r="C1560" s="12">
        <v>0.31</v>
      </c>
      <c r="D1560" s="12">
        <v>1.1100000000000001</v>
      </c>
      <c r="E1560" s="12">
        <v>1</v>
      </c>
      <c r="F1560" s="12">
        <v>0.96</v>
      </c>
      <c r="G1560" s="12">
        <v>0.3</v>
      </c>
      <c r="H1560" s="9">
        <v>2</v>
      </c>
      <c r="I1560" s="10">
        <v>0</v>
      </c>
      <c r="J1560" s="12">
        <f>I1560</f>
        <v>0</v>
      </c>
      <c r="K1560" t="str">
        <f>VLOOKUP(A1560,MasterTutor!A:D,4,FALSE)</f>
        <v>Advanced</v>
      </c>
      <c r="L1560" t="str">
        <f>VLOOKUP(A1560,MasterTutor!A:D,3,FALSE)</f>
        <v>Professional</v>
      </c>
      <c r="M1560" t="str">
        <f>VLOOKUP(A1560,MasterTutor!A:D,2,FALSE)</f>
        <v>Ian Plamondon</v>
      </c>
    </row>
    <row r="1561" spans="1:13" x14ac:dyDescent="0.2">
      <c r="A1561" s="9" t="s">
        <v>344</v>
      </c>
      <c r="B1561" s="9" t="s">
        <v>20</v>
      </c>
      <c r="C1561" s="12">
        <v>0.61</v>
      </c>
      <c r="D1561" s="12">
        <v>1.01</v>
      </c>
      <c r="E1561" s="12">
        <v>0.99</v>
      </c>
      <c r="F1561" s="12">
        <v>0.71</v>
      </c>
      <c r="G1561" s="12">
        <v>0.2</v>
      </c>
      <c r="H1561" s="9">
        <v>2</v>
      </c>
      <c r="I1561" s="10" t="s">
        <v>19</v>
      </c>
      <c r="J1561" s="12">
        <v>0.67</v>
      </c>
      <c r="K1561" t="str">
        <f>VLOOKUP(A1561,MasterTutor!A:D,4,FALSE)</f>
        <v>Advanced</v>
      </c>
      <c r="L1561" t="str">
        <f>VLOOKUP(A1561,MasterTutor!A:D,3,FALSE)</f>
        <v>Professional</v>
      </c>
      <c r="M1561" t="str">
        <f>VLOOKUP(A1561,MasterTutor!A:D,2,FALSE)</f>
        <v>Ian Plamondon</v>
      </c>
    </row>
    <row r="1562" spans="1:13" x14ac:dyDescent="0.2">
      <c r="A1562" s="9" t="s">
        <v>344</v>
      </c>
      <c r="B1562" s="9" t="s">
        <v>21</v>
      </c>
      <c r="C1562" s="12">
        <v>0.76</v>
      </c>
      <c r="D1562" s="12">
        <v>1.01</v>
      </c>
      <c r="E1562" s="12">
        <v>0.99</v>
      </c>
      <c r="F1562" s="12">
        <v>0.94</v>
      </c>
      <c r="G1562" s="12">
        <v>0.15</v>
      </c>
      <c r="H1562" s="9">
        <v>5</v>
      </c>
      <c r="I1562" s="10" t="s">
        <v>168</v>
      </c>
      <c r="J1562" s="12">
        <v>0.28999999999999998</v>
      </c>
      <c r="K1562" t="str">
        <f>VLOOKUP(A1562,MasterTutor!A:D,4,FALSE)</f>
        <v>Advanced</v>
      </c>
      <c r="L1562" t="str">
        <f>VLOOKUP(A1562,MasterTutor!A:D,3,FALSE)</f>
        <v>Professional</v>
      </c>
      <c r="M1562" t="str">
        <f>VLOOKUP(A1562,MasterTutor!A:D,2,FALSE)</f>
        <v>Ian Plamondon</v>
      </c>
    </row>
    <row r="1563" spans="1:13" x14ac:dyDescent="0.2">
      <c r="A1563" s="9" t="s">
        <v>344</v>
      </c>
      <c r="B1563" s="9" t="s">
        <v>22</v>
      </c>
      <c r="C1563" s="12">
        <v>0.76</v>
      </c>
      <c r="D1563" s="12">
        <v>1.02</v>
      </c>
      <c r="E1563" s="12">
        <v>1</v>
      </c>
      <c r="F1563" s="12">
        <v>0.94</v>
      </c>
      <c r="G1563" s="12">
        <v>0.13</v>
      </c>
      <c r="H1563" s="9">
        <v>8</v>
      </c>
      <c r="I1563" s="10" t="s">
        <v>187</v>
      </c>
      <c r="J1563" s="12">
        <v>0</v>
      </c>
      <c r="K1563" t="str">
        <f>VLOOKUP(A1563,MasterTutor!A:D,4,FALSE)</f>
        <v>Advanced</v>
      </c>
      <c r="L1563" t="str">
        <f>VLOOKUP(A1563,MasterTutor!A:D,3,FALSE)</f>
        <v>Professional</v>
      </c>
      <c r="M1563" t="str">
        <f>VLOOKUP(A1563,MasterTutor!A:D,2,FALSE)</f>
        <v>Ian Plamondon</v>
      </c>
    </row>
    <row r="1564" spans="1:13" x14ac:dyDescent="0.2">
      <c r="A1564" s="9" t="s">
        <v>345</v>
      </c>
      <c r="B1564" s="9" t="s">
        <v>14</v>
      </c>
      <c r="C1564" s="12">
        <v>0.80210000000000004</v>
      </c>
      <c r="D1564" s="12">
        <v>1.1992</v>
      </c>
      <c r="E1564" s="12">
        <v>0.93181818181818099</v>
      </c>
      <c r="F1564" s="12">
        <v>0.97368421052631504</v>
      </c>
      <c r="G1564" s="12">
        <v>0.33333333333333298</v>
      </c>
      <c r="H1564" s="9">
        <v>8</v>
      </c>
      <c r="I1564" s="10" t="s">
        <v>168</v>
      </c>
      <c r="J1564" s="12">
        <v>0.28999999999999998</v>
      </c>
      <c r="K1564" t="str">
        <f>VLOOKUP(A1564,MasterTutor!A:D,4,FALSE)</f>
        <v>Advanced</v>
      </c>
      <c r="L1564" t="str">
        <f>VLOOKUP(A1564,MasterTutor!A:D,3,FALSE)</f>
        <v>Adjunct</v>
      </c>
      <c r="M1564" t="str">
        <f>VLOOKUP(A1564,MasterTutor!A:D,2,FALSE)</f>
        <v>Annelies de Groot</v>
      </c>
    </row>
    <row r="1565" spans="1:13" x14ac:dyDescent="0.2">
      <c r="A1565" s="9" t="s">
        <v>345</v>
      </c>
      <c r="B1565" s="9" t="s">
        <v>14</v>
      </c>
      <c r="C1565" s="12">
        <v>0.80210000000000004</v>
      </c>
      <c r="D1565" s="12">
        <v>1.1992</v>
      </c>
      <c r="E1565" s="12">
        <v>0.93181818181818099</v>
      </c>
      <c r="F1565" s="12">
        <v>0.97368421052631504</v>
      </c>
      <c r="G1565" s="12">
        <v>0.33333333333333298</v>
      </c>
      <c r="H1565" s="9">
        <v>8</v>
      </c>
      <c r="I1565" s="10" t="s">
        <v>168</v>
      </c>
      <c r="J1565" s="1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9" t="s">
        <v>345</v>
      </c>
      <c r="B1566" s="9" t="s">
        <v>16</v>
      </c>
      <c r="C1566" s="12">
        <v>1.07</v>
      </c>
      <c r="D1566" s="12">
        <v>1.23</v>
      </c>
      <c r="E1566" s="12">
        <v>0.94</v>
      </c>
      <c r="F1566" s="12">
        <v>1</v>
      </c>
      <c r="G1566" s="12">
        <v>0.28999999999999998</v>
      </c>
      <c r="H1566" s="9">
        <v>3</v>
      </c>
      <c r="I1566" s="13" t="s">
        <v>148</v>
      </c>
      <c r="J1566" s="12">
        <v>0</v>
      </c>
      <c r="K1566" t="str">
        <f>VLOOKUP(A1566,MasterTutor!A:D,4,FALSE)</f>
        <v>Advanced</v>
      </c>
      <c r="L1566" t="str">
        <f>VLOOKUP(A1566,MasterTutor!A:D,3,FALSE)</f>
        <v>Adjunct</v>
      </c>
      <c r="M1566" t="str">
        <f>VLOOKUP(A1566,MasterTutor!A:D,2,FALSE)</f>
        <v>Annelies de Groot</v>
      </c>
    </row>
    <row r="1567" spans="1:13" x14ac:dyDescent="0.2">
      <c r="A1567" s="9" t="s">
        <v>345</v>
      </c>
      <c r="B1567" s="9" t="s">
        <v>257</v>
      </c>
      <c r="C1567" s="12">
        <v>1.04</v>
      </c>
      <c r="D1567" s="12">
        <v>1.25</v>
      </c>
      <c r="E1567" s="12">
        <v>1</v>
      </c>
      <c r="F1567" s="12">
        <v>1</v>
      </c>
      <c r="G1567" s="12">
        <v>0.2</v>
      </c>
      <c r="H1567" s="9">
        <v>6</v>
      </c>
      <c r="I1567" s="10" t="s">
        <v>54</v>
      </c>
      <c r="J1567" s="12">
        <v>0</v>
      </c>
      <c r="K1567" t="str">
        <f>VLOOKUP(A1567,MasterTutor!A:D,4,FALSE)</f>
        <v>Advanced</v>
      </c>
      <c r="L1567" t="str">
        <f>VLOOKUP(A1567,MasterTutor!A:D,3,FALSE)</f>
        <v>Adjunct</v>
      </c>
      <c r="M1567" t="str">
        <f>VLOOKUP(A1567,MasterTutor!A:D,2,FALSE)</f>
        <v>Annelies de Groot</v>
      </c>
    </row>
    <row r="1568" spans="1:13" x14ac:dyDescent="0.2">
      <c r="A1568" s="9" t="s">
        <v>345</v>
      </c>
      <c r="B1568" s="9" t="s">
        <v>29</v>
      </c>
      <c r="C1568" s="12">
        <v>1.2082999999999999</v>
      </c>
      <c r="D1568" s="12">
        <v>1.3164</v>
      </c>
      <c r="E1568" s="12">
        <v>0.95</v>
      </c>
      <c r="F1568" s="12">
        <v>1</v>
      </c>
      <c r="G1568" s="12">
        <v>0.46153846199999998</v>
      </c>
      <c r="H1568" s="9">
        <v>6</v>
      </c>
      <c r="I1568" s="10" t="s">
        <v>54</v>
      </c>
      <c r="J1568" s="12">
        <v>0</v>
      </c>
      <c r="K1568" t="str">
        <f>VLOOKUP(A1568,MasterTutor!A:D,4,FALSE)</f>
        <v>Advanced</v>
      </c>
      <c r="L1568" t="str">
        <f>VLOOKUP(A1568,MasterTutor!A:D,3,FALSE)</f>
        <v>Adjunct</v>
      </c>
      <c r="M1568" t="str">
        <f>VLOOKUP(A1568,MasterTutor!A:D,2,FALSE)</f>
        <v>Annelies de Groot</v>
      </c>
    </row>
    <row r="1569" spans="1:13" x14ac:dyDescent="0.2">
      <c r="A1569" s="9" t="s">
        <v>345</v>
      </c>
      <c r="B1569" s="9" t="s">
        <v>17</v>
      </c>
      <c r="C1569" s="12">
        <v>0.28000000000000003</v>
      </c>
      <c r="D1569" s="12">
        <v>1.1299999999999999</v>
      </c>
      <c r="E1569" s="12">
        <v>1</v>
      </c>
      <c r="F1569" s="12">
        <v>1</v>
      </c>
      <c r="G1569" s="12">
        <v>0.67</v>
      </c>
      <c r="H1569" s="9">
        <v>1</v>
      </c>
      <c r="I1569" s="10">
        <v>0</v>
      </c>
      <c r="J1569" s="12">
        <f>I1569</f>
        <v>0</v>
      </c>
      <c r="K1569" t="str">
        <f>VLOOKUP(A1569,MasterTutor!A:D,4,FALSE)</f>
        <v>Advanced</v>
      </c>
      <c r="L1569" t="str">
        <f>VLOOKUP(A1569,MasterTutor!A:D,3,FALSE)</f>
        <v>Adjunct</v>
      </c>
      <c r="M1569" t="str">
        <f>VLOOKUP(A1569,MasterTutor!A:D,2,FALSE)</f>
        <v>Annelies de Groot</v>
      </c>
    </row>
    <row r="1570" spans="1:13" x14ac:dyDescent="0.2">
      <c r="A1570" s="9" t="s">
        <v>345</v>
      </c>
      <c r="B1570" s="9" t="s">
        <v>18</v>
      </c>
      <c r="C1570" s="12">
        <v>0.17</v>
      </c>
      <c r="D1570" s="12">
        <v>1.17</v>
      </c>
      <c r="E1570" s="12">
        <v>1</v>
      </c>
      <c r="F1570" s="12">
        <v>1</v>
      </c>
      <c r="G1570" s="12">
        <v>1</v>
      </c>
      <c r="H1570" s="9" t="e">
        <v>#N/A</v>
      </c>
      <c r="I1570" s="10">
        <v>0</v>
      </c>
      <c r="J1570" s="12">
        <f>I1570</f>
        <v>0</v>
      </c>
      <c r="K1570" t="str">
        <f>VLOOKUP(A1570,MasterTutor!A:D,4,FALSE)</f>
        <v>Advanced</v>
      </c>
      <c r="L1570" t="str">
        <f>VLOOKUP(A1570,MasterTutor!A:D,3,FALSE)</f>
        <v>Adjunct</v>
      </c>
      <c r="M1570" t="str">
        <f>VLOOKUP(A1570,MasterTutor!A:D,2,FALSE)</f>
        <v>Annelies de Groot</v>
      </c>
    </row>
    <row r="1571" spans="1:13" x14ac:dyDescent="0.2">
      <c r="A1571" s="9" t="s">
        <v>345</v>
      </c>
      <c r="B1571" s="9" t="s">
        <v>20</v>
      </c>
      <c r="C1571" s="12">
        <v>0.23</v>
      </c>
      <c r="D1571" s="12">
        <v>0.93</v>
      </c>
      <c r="E1571" s="12">
        <v>0.91</v>
      </c>
      <c r="F1571" s="12">
        <v>1</v>
      </c>
      <c r="G1571" s="12">
        <v>0</v>
      </c>
      <c r="H1571" s="9">
        <v>1</v>
      </c>
      <c r="J1571" s="9"/>
      <c r="K1571" t="str">
        <f>VLOOKUP(A1571,MasterTutor!A:D,4,FALSE)</f>
        <v>Advanced</v>
      </c>
      <c r="L1571" t="str">
        <f>VLOOKUP(A1571,MasterTutor!A:D,3,FALSE)</f>
        <v>Adjunct</v>
      </c>
      <c r="M1571" t="str">
        <f>VLOOKUP(A1571,MasterTutor!A:D,2,FALSE)</f>
        <v>Annelies de Groot</v>
      </c>
    </row>
    <row r="1572" spans="1:13" x14ac:dyDescent="0.2">
      <c r="A1572" s="9" t="s">
        <v>345</v>
      </c>
      <c r="B1572" s="9" t="s">
        <v>21</v>
      </c>
      <c r="C1572" s="12">
        <v>0.42</v>
      </c>
      <c r="D1572" s="12">
        <v>1.1599999999999999</v>
      </c>
      <c r="E1572" s="12">
        <v>0.95</v>
      </c>
      <c r="F1572" s="12">
        <v>1</v>
      </c>
      <c r="G1572" s="12">
        <v>0.5</v>
      </c>
      <c r="H1572" s="9">
        <v>1</v>
      </c>
      <c r="I1572" s="11"/>
      <c r="J1572" s="9"/>
      <c r="K1572" t="str">
        <f>VLOOKUP(A1572,MasterTutor!A:D,4,FALSE)</f>
        <v>Advanced</v>
      </c>
      <c r="L1572" t="str">
        <f>VLOOKUP(A1572,MasterTutor!A:D,3,FALSE)</f>
        <v>Adjunct</v>
      </c>
      <c r="M1572" t="str">
        <f>VLOOKUP(A1572,MasterTutor!A:D,2,FALSE)</f>
        <v>Annelies de Groot</v>
      </c>
    </row>
    <row r="1573" spans="1:13" x14ac:dyDescent="0.2">
      <c r="A1573" s="9" t="s">
        <v>345</v>
      </c>
      <c r="B1573" s="9" t="s">
        <v>22</v>
      </c>
      <c r="C1573" s="12">
        <v>0.22</v>
      </c>
      <c r="D1573" s="12">
        <v>0.97</v>
      </c>
      <c r="E1573" s="12">
        <v>0.93</v>
      </c>
      <c r="F1573" s="12">
        <v>1</v>
      </c>
      <c r="G1573" s="12">
        <v>0.5</v>
      </c>
      <c r="H1573" s="9">
        <v>1</v>
      </c>
      <c r="I1573" s="10" t="s">
        <v>23</v>
      </c>
      <c r="J1573" s="12">
        <v>1</v>
      </c>
      <c r="K1573" t="str">
        <f>VLOOKUP(A1573,MasterTutor!A:D,4,FALSE)</f>
        <v>Advanced</v>
      </c>
      <c r="L1573" t="str">
        <f>VLOOKUP(A1573,MasterTutor!A:D,3,FALSE)</f>
        <v>Adjunct</v>
      </c>
      <c r="M1573" t="str">
        <f>VLOOKUP(A1573,MasterTutor!A:D,2,FALSE)</f>
        <v>Annelies de Groot</v>
      </c>
    </row>
    <row r="1574" spans="1:13" x14ac:dyDescent="0.2">
      <c r="A1574" s="9" t="s">
        <v>346</v>
      </c>
      <c r="B1574" s="9" t="s">
        <v>14</v>
      </c>
      <c r="C1574" s="12">
        <v>0.8417</v>
      </c>
      <c r="D1574" s="12">
        <v>1.1151</v>
      </c>
      <c r="E1574" s="12">
        <v>0.91011235955056102</v>
      </c>
      <c r="F1574" s="12">
        <v>0.98333333333333295</v>
      </c>
      <c r="G1574" s="12">
        <v>0.75</v>
      </c>
      <c r="H1574" s="9">
        <v>2</v>
      </c>
      <c r="I1574" s="10" t="s">
        <v>347</v>
      </c>
      <c r="J1574" s="12">
        <v>1</v>
      </c>
      <c r="K1574" t="str">
        <f>VLOOKUP(A1574,MasterTutor!A:D,4,FALSE)</f>
        <v>Advanced</v>
      </c>
      <c r="L1574" t="str">
        <f>VLOOKUP(A1574,MasterTutor!A:D,3,FALSE)</f>
        <v>Professional</v>
      </c>
      <c r="M1574" t="str">
        <f>VLOOKUP(A1574,MasterTutor!A:D,2,FALSE)</f>
        <v>Annelies de Groot</v>
      </c>
    </row>
    <row r="1575" spans="1:13" x14ac:dyDescent="0.2">
      <c r="A1575" s="9" t="s">
        <v>346</v>
      </c>
      <c r="B1575" s="9" t="s">
        <v>16</v>
      </c>
      <c r="C1575" s="12">
        <v>0.88</v>
      </c>
      <c r="D1575" s="12">
        <v>1.1000000000000001</v>
      </c>
      <c r="E1575" s="12">
        <v>0.96</v>
      </c>
      <c r="F1575" s="12">
        <v>0.92</v>
      </c>
      <c r="G1575" s="12">
        <v>0.41</v>
      </c>
      <c r="H1575" s="9">
        <v>9</v>
      </c>
      <c r="I1575" s="13">
        <v>45877</v>
      </c>
      <c r="J1575" s="12">
        <v>1</v>
      </c>
      <c r="K1575" t="str">
        <f>VLOOKUP(A1575,MasterTutor!A:D,4,FALSE)</f>
        <v>Advanced</v>
      </c>
      <c r="L1575" t="str">
        <f>VLOOKUP(A1575,MasterTutor!A:D,3,FALSE)</f>
        <v>Professional</v>
      </c>
      <c r="M1575" t="str">
        <f>VLOOKUP(A1575,MasterTutor!A:D,2,FALSE)</f>
        <v>Annelies de Groot</v>
      </c>
    </row>
    <row r="1576" spans="1:13" x14ac:dyDescent="0.2">
      <c r="A1576" s="9" t="s">
        <v>346</v>
      </c>
      <c r="B1576" s="9" t="s">
        <v>257</v>
      </c>
      <c r="C1576" s="12">
        <v>0.83</v>
      </c>
      <c r="D1576" s="12">
        <v>1.06</v>
      </c>
      <c r="E1576" s="12">
        <v>0.84</v>
      </c>
      <c r="F1576" s="12">
        <v>0.92</v>
      </c>
      <c r="G1576" s="12">
        <v>0.91</v>
      </c>
      <c r="H1576" s="9">
        <v>8</v>
      </c>
      <c r="I1576" s="10">
        <v>0.3</v>
      </c>
      <c r="J1576" s="12">
        <f>2/7</f>
        <v>0.2857142857142857</v>
      </c>
      <c r="K1576" t="str">
        <f>VLOOKUP(A1576,MasterTutor!A:D,4,FALSE)</f>
        <v>Advanced</v>
      </c>
      <c r="L1576" t="str">
        <f>VLOOKUP(A1576,MasterTutor!A:D,3,FALSE)</f>
        <v>Professional</v>
      </c>
      <c r="M1576" t="str">
        <f>VLOOKUP(A1576,MasterTutor!A:D,2,FALSE)</f>
        <v>Annelies de Groot</v>
      </c>
    </row>
    <row r="1577" spans="1:13" x14ac:dyDescent="0.2">
      <c r="A1577" s="9" t="s">
        <v>346</v>
      </c>
      <c r="B1577" s="9" t="s">
        <v>29</v>
      </c>
      <c r="C1577" s="12">
        <v>0.75419999999999998</v>
      </c>
      <c r="D1577" s="12">
        <v>0.92600000000000005</v>
      </c>
      <c r="E1577" s="12">
        <v>0.80681818199999999</v>
      </c>
      <c r="F1577" s="12">
        <v>1</v>
      </c>
      <c r="G1577" s="12">
        <v>0.84615384599999999</v>
      </c>
      <c r="H1577" s="9">
        <v>10</v>
      </c>
      <c r="I1577" s="10">
        <v>0.77777777777777779</v>
      </c>
      <c r="J1577" s="12">
        <f>I1577</f>
        <v>0.77777777777777779</v>
      </c>
      <c r="K1577" t="str">
        <f>VLOOKUP(A1577,MasterTutor!A:D,4,FALSE)</f>
        <v>Advanced</v>
      </c>
      <c r="L1577" t="str">
        <f>VLOOKUP(A1577,MasterTutor!A:D,3,FALSE)</f>
        <v>Professional</v>
      </c>
      <c r="M1577" t="str">
        <f>VLOOKUP(A1577,MasterTutor!A:D,2,FALSE)</f>
        <v>Annelies de Groot</v>
      </c>
    </row>
    <row r="1578" spans="1:13" x14ac:dyDescent="0.2">
      <c r="A1578" s="9" t="s">
        <v>346</v>
      </c>
      <c r="B1578" s="9" t="s">
        <v>17</v>
      </c>
      <c r="C1578" s="12">
        <v>7.0000000000000007E-2</v>
      </c>
      <c r="D1578" s="12">
        <v>1</v>
      </c>
      <c r="E1578" s="12">
        <v>1</v>
      </c>
      <c r="F1578" s="12">
        <v>1</v>
      </c>
      <c r="G1578" s="12">
        <v>0.8</v>
      </c>
      <c r="H1578" s="9" t="e">
        <v>#N/A</v>
      </c>
      <c r="J1578" s="9"/>
      <c r="K1578" t="str">
        <f>VLOOKUP(A1578,MasterTutor!A:D,4,FALSE)</f>
        <v>Advanced</v>
      </c>
      <c r="L1578" t="str">
        <f>VLOOKUP(A1578,MasterTutor!A:D,3,FALSE)</f>
        <v>Professional</v>
      </c>
      <c r="M1578" t="str">
        <f>VLOOKUP(A1578,MasterTutor!A:D,2,FALSE)</f>
        <v>Annelies de Groot</v>
      </c>
    </row>
    <row r="1579" spans="1:13" x14ac:dyDescent="0.2">
      <c r="A1579" s="9" t="s">
        <v>346</v>
      </c>
      <c r="B1579" s="9" t="s">
        <v>18</v>
      </c>
      <c r="C1579" s="12">
        <v>0.23</v>
      </c>
      <c r="D1579" s="12">
        <v>1.01</v>
      </c>
      <c r="E1579" s="12">
        <v>0.98</v>
      </c>
      <c r="F1579" s="12">
        <v>1</v>
      </c>
      <c r="G1579" s="12">
        <v>1</v>
      </c>
      <c r="H1579" s="9" t="e">
        <v>#N/A</v>
      </c>
      <c r="I1579" s="10" t="s">
        <v>68</v>
      </c>
      <c r="J1579" s="12">
        <v>0.86</v>
      </c>
      <c r="K1579" t="str">
        <f>VLOOKUP(A1579,MasterTutor!A:D,4,FALSE)</f>
        <v>Advanced</v>
      </c>
      <c r="L1579" t="str">
        <f>VLOOKUP(A1579,MasterTutor!A:D,3,FALSE)</f>
        <v>Professional</v>
      </c>
      <c r="M1579" t="str">
        <f>VLOOKUP(A1579,MasterTutor!A:D,2,FALSE)</f>
        <v>Annelies de Groot</v>
      </c>
    </row>
    <row r="1580" spans="1:13" x14ac:dyDescent="0.2">
      <c r="A1580" s="9" t="s">
        <v>346</v>
      </c>
      <c r="B1580" s="9" t="s">
        <v>20</v>
      </c>
      <c r="C1580" s="12">
        <v>0.57999999999999996</v>
      </c>
      <c r="D1580" s="12">
        <v>1.02</v>
      </c>
      <c r="E1580" s="12">
        <v>0.97</v>
      </c>
      <c r="F1580" s="12">
        <v>0.77</v>
      </c>
      <c r="G1580" s="12">
        <v>0.74</v>
      </c>
      <c r="H1580" s="9" t="e">
        <v>#N/A</v>
      </c>
      <c r="I1580" s="10" t="s">
        <v>90</v>
      </c>
      <c r="J1580" s="12">
        <v>0.6</v>
      </c>
      <c r="K1580" t="str">
        <f>VLOOKUP(A1580,MasterTutor!A:D,4,FALSE)</f>
        <v>Advanced</v>
      </c>
      <c r="L1580" t="str">
        <f>VLOOKUP(A1580,MasterTutor!A:D,3,FALSE)</f>
        <v>Professional</v>
      </c>
      <c r="M1580" t="str">
        <f>VLOOKUP(A1580,MasterTutor!A:D,2,FALSE)</f>
        <v>Annelies de Groot</v>
      </c>
    </row>
    <row r="1581" spans="1:13" x14ac:dyDescent="0.2">
      <c r="A1581" s="9" t="s">
        <v>346</v>
      </c>
      <c r="B1581" s="9" t="s">
        <v>21</v>
      </c>
      <c r="C1581" s="12">
        <v>0.79</v>
      </c>
      <c r="D1581" s="12">
        <v>1.1200000000000001</v>
      </c>
      <c r="E1581" s="12">
        <v>0.99</v>
      </c>
      <c r="F1581" s="12">
        <v>0.98</v>
      </c>
      <c r="G1581" s="12">
        <v>0.8</v>
      </c>
      <c r="H1581" s="9">
        <v>5</v>
      </c>
      <c r="I1581" s="10" t="s">
        <v>224</v>
      </c>
      <c r="J1581" s="12">
        <v>0.75</v>
      </c>
      <c r="K1581" t="str">
        <f>VLOOKUP(A1581,MasterTutor!A:D,4,FALSE)</f>
        <v>Advanced</v>
      </c>
      <c r="L1581" t="str">
        <f>VLOOKUP(A1581,MasterTutor!A:D,3,FALSE)</f>
        <v>Professional</v>
      </c>
      <c r="M1581" t="str">
        <f>VLOOKUP(A1581,MasterTutor!A:D,2,FALSE)</f>
        <v>Annelies de Groot</v>
      </c>
    </row>
    <row r="1582" spans="1:13" x14ac:dyDescent="0.2">
      <c r="A1582" s="9" t="s">
        <v>346</v>
      </c>
      <c r="B1582" s="9" t="s">
        <v>22</v>
      </c>
      <c r="C1582" s="12">
        <v>0.8</v>
      </c>
      <c r="D1582" s="12">
        <v>1.08</v>
      </c>
      <c r="E1582" s="12">
        <v>0.95</v>
      </c>
      <c r="F1582" s="12">
        <v>0.96</v>
      </c>
      <c r="G1582" s="12">
        <v>0.69</v>
      </c>
      <c r="H1582" s="9">
        <v>6</v>
      </c>
      <c r="I1582" s="10" t="s">
        <v>106</v>
      </c>
      <c r="J1582" s="12">
        <v>0.4</v>
      </c>
      <c r="K1582" t="str">
        <f>VLOOKUP(A1582,MasterTutor!A:D,4,FALSE)</f>
        <v>Advanced</v>
      </c>
      <c r="L1582" t="str">
        <f>VLOOKUP(A1582,MasterTutor!A:D,3,FALSE)</f>
        <v>Professional</v>
      </c>
      <c r="M1582" t="str">
        <f>VLOOKUP(A1582,MasterTutor!A:D,2,FALSE)</f>
        <v>Annelies de Groot</v>
      </c>
    </row>
    <row r="1583" spans="1:13" x14ac:dyDescent="0.2">
      <c r="A1583" s="9" t="s">
        <v>348</v>
      </c>
      <c r="B1583" s="9" t="s">
        <v>14</v>
      </c>
      <c r="C1583" s="12">
        <v>0.89580000000000004</v>
      </c>
      <c r="D1583" s="12">
        <v>1.1069</v>
      </c>
      <c r="E1583" s="12">
        <v>0.94680851063829696</v>
      </c>
      <c r="F1583" s="12">
        <v>1</v>
      </c>
      <c r="G1583" s="12">
        <v>0.94117647058823495</v>
      </c>
      <c r="H1583" s="9">
        <v>4</v>
      </c>
      <c r="I1583" s="10" t="s">
        <v>158</v>
      </c>
      <c r="J1583" s="12">
        <v>0.33</v>
      </c>
      <c r="K1583" t="str">
        <f>VLOOKUP(A1583,MasterTutor!A:D,4,FALSE)</f>
        <v>Advanced</v>
      </c>
      <c r="L1583" t="str">
        <f>VLOOKUP(A1583,MasterTutor!A:D,3,FALSE)</f>
        <v>Professional</v>
      </c>
      <c r="M1583" t="str">
        <f>VLOOKUP(A1583,MasterTutor!A:D,2,FALSE)</f>
        <v>Ela Cross</v>
      </c>
    </row>
    <row r="1584" spans="1:13" x14ac:dyDescent="0.2">
      <c r="A1584" s="9" t="s">
        <v>348</v>
      </c>
      <c r="B1584" s="9" t="s">
        <v>14</v>
      </c>
      <c r="C1584" s="12">
        <v>0.89580000000000004</v>
      </c>
      <c r="D1584" s="12">
        <v>1.1069</v>
      </c>
      <c r="E1584" s="12">
        <v>0.94680851063829696</v>
      </c>
      <c r="F1584" s="12">
        <v>1</v>
      </c>
      <c r="G1584" s="12">
        <v>0.94117647058823495</v>
      </c>
      <c r="H1584" s="9">
        <v>4</v>
      </c>
      <c r="I1584" s="10" t="s">
        <v>158</v>
      </c>
      <c r="J1584" s="1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9" t="s">
        <v>348</v>
      </c>
      <c r="B1585" s="9" t="s">
        <v>16</v>
      </c>
      <c r="C1585" s="12">
        <v>0.99</v>
      </c>
      <c r="D1585" s="12">
        <v>1.1200000000000001</v>
      </c>
      <c r="E1585" s="12">
        <v>0.98</v>
      </c>
      <c r="F1585" s="12">
        <v>1</v>
      </c>
      <c r="G1585" s="12">
        <v>0.73</v>
      </c>
      <c r="H1585" s="9">
        <v>6</v>
      </c>
      <c r="I1585" s="13">
        <v>45699</v>
      </c>
      <c r="J1585" s="14">
        <v>0.18</v>
      </c>
      <c r="K1585" t="str">
        <f>VLOOKUP(A1585,MasterTutor!A:D,4,FALSE)</f>
        <v>Advanced</v>
      </c>
      <c r="L1585" t="str">
        <f>VLOOKUP(A1585,MasterTutor!A:D,3,FALSE)</f>
        <v>Professional</v>
      </c>
      <c r="M1585" t="str">
        <f>VLOOKUP(A1585,MasterTutor!A:D,2,FALSE)</f>
        <v>Ela Cross</v>
      </c>
    </row>
    <row r="1586" spans="1:13" x14ac:dyDescent="0.2">
      <c r="A1586" s="9" t="s">
        <v>348</v>
      </c>
      <c r="B1586" s="9" t="s">
        <v>257</v>
      </c>
      <c r="C1586" s="12">
        <v>0.82</v>
      </c>
      <c r="D1586" s="12">
        <v>1.1200000000000001</v>
      </c>
      <c r="E1586" s="12">
        <v>0.97</v>
      </c>
      <c r="F1586" s="12">
        <v>1</v>
      </c>
      <c r="G1586" s="12">
        <v>0.9</v>
      </c>
      <c r="H1586" s="9">
        <v>3</v>
      </c>
      <c r="I1586" s="10">
        <v>0.25</v>
      </c>
      <c r="J1586" s="12">
        <v>0.25</v>
      </c>
      <c r="K1586" t="str">
        <f>VLOOKUP(A1586,MasterTutor!A:D,4,FALSE)</f>
        <v>Advanced</v>
      </c>
      <c r="L1586" t="str">
        <f>VLOOKUP(A1586,MasterTutor!A:D,3,FALSE)</f>
        <v>Professional</v>
      </c>
      <c r="M1586" t="str">
        <f>VLOOKUP(A1586,MasterTutor!A:D,2,FALSE)</f>
        <v>Ela Cross</v>
      </c>
    </row>
    <row r="1587" spans="1:13" x14ac:dyDescent="0.2">
      <c r="A1587" s="9" t="s">
        <v>348</v>
      </c>
      <c r="B1587" s="9" t="s">
        <v>29</v>
      </c>
      <c r="C1587" s="12">
        <v>0.79579999999999995</v>
      </c>
      <c r="D1587" s="12">
        <v>1.0263</v>
      </c>
      <c r="E1587" s="12">
        <v>0.97802197800000001</v>
      </c>
      <c r="F1587" s="12">
        <v>0.96825396799999996</v>
      </c>
      <c r="G1587" s="12">
        <v>0.86666666699999995</v>
      </c>
      <c r="H1587" s="9">
        <v>9</v>
      </c>
      <c r="I1587" s="10">
        <v>0.25</v>
      </c>
      <c r="J1587" s="12">
        <f>I1587</f>
        <v>0.25</v>
      </c>
      <c r="K1587" t="str">
        <f>VLOOKUP(A1587,MasterTutor!A:D,4,FALSE)</f>
        <v>Advanced</v>
      </c>
      <c r="L1587" t="str">
        <f>VLOOKUP(A1587,MasterTutor!A:D,3,FALSE)</f>
        <v>Professional</v>
      </c>
      <c r="M1587" t="str">
        <f>VLOOKUP(A1587,MasterTutor!A:D,2,FALSE)</f>
        <v>Ela Cross</v>
      </c>
    </row>
    <row r="1588" spans="1:13" x14ac:dyDescent="0.2">
      <c r="A1588" s="9" t="s">
        <v>348</v>
      </c>
      <c r="B1588" s="9" t="s">
        <v>18</v>
      </c>
      <c r="C1588" s="12">
        <v>0.2</v>
      </c>
      <c r="D1588" s="12">
        <v>1.02</v>
      </c>
      <c r="E1588" s="12">
        <v>0.92</v>
      </c>
      <c r="F1588" s="12">
        <v>0.71</v>
      </c>
      <c r="G1588" s="12">
        <v>0.91</v>
      </c>
      <c r="H1588" s="9" t="e">
        <v>#N/A</v>
      </c>
      <c r="I1588" s="10" t="s">
        <v>58</v>
      </c>
      <c r="J1588" s="12">
        <v>0.8</v>
      </c>
      <c r="K1588" t="str">
        <f>VLOOKUP(A1588,MasterTutor!A:D,4,FALSE)</f>
        <v>Advanced</v>
      </c>
      <c r="L1588" t="str">
        <f>VLOOKUP(A1588,MasterTutor!A:D,3,FALSE)</f>
        <v>Professional</v>
      </c>
      <c r="M1588" t="str">
        <f>VLOOKUP(A1588,MasterTutor!A:D,2,FALSE)</f>
        <v>Ela Cross</v>
      </c>
    </row>
    <row r="1589" spans="1:13" x14ac:dyDescent="0.2">
      <c r="A1589" s="9" t="s">
        <v>348</v>
      </c>
      <c r="B1589" s="9" t="s">
        <v>20</v>
      </c>
      <c r="C1589" s="12">
        <v>0.78</v>
      </c>
      <c r="D1589" s="12">
        <v>1.1299999999999999</v>
      </c>
      <c r="E1589" s="12">
        <v>0.97</v>
      </c>
      <c r="F1589" s="12">
        <v>0.69</v>
      </c>
      <c r="G1589" s="12">
        <v>0.71</v>
      </c>
      <c r="H1589" s="9">
        <v>1</v>
      </c>
      <c r="I1589" s="10" t="s">
        <v>132</v>
      </c>
      <c r="J1589" s="12">
        <f>1/3</f>
        <v>0.33333333333333331</v>
      </c>
      <c r="K1589" t="str">
        <f>VLOOKUP(A1589,MasterTutor!A:D,4,FALSE)</f>
        <v>Advanced</v>
      </c>
      <c r="L1589" t="str">
        <f>VLOOKUP(A1589,MasterTutor!A:D,3,FALSE)</f>
        <v>Professional</v>
      </c>
      <c r="M1589" t="str">
        <f>VLOOKUP(A1589,MasterTutor!A:D,2,FALSE)</f>
        <v>Ela Cross</v>
      </c>
    </row>
    <row r="1590" spans="1:13" x14ac:dyDescent="0.2">
      <c r="A1590" s="9" t="s">
        <v>348</v>
      </c>
      <c r="B1590" s="9" t="s">
        <v>21</v>
      </c>
      <c r="C1590" s="12">
        <v>0.79</v>
      </c>
      <c r="D1590" s="12">
        <v>1.24</v>
      </c>
      <c r="E1590" s="12">
        <v>0.97</v>
      </c>
      <c r="F1590" s="12">
        <v>0.98</v>
      </c>
      <c r="G1590" s="12">
        <v>0.73</v>
      </c>
      <c r="H1590" s="9">
        <v>3</v>
      </c>
      <c r="I1590" s="10" t="s">
        <v>52</v>
      </c>
      <c r="J1590" s="12">
        <v>0.63</v>
      </c>
      <c r="K1590" t="str">
        <f>VLOOKUP(A1590,MasterTutor!A:D,4,FALSE)</f>
        <v>Advanced</v>
      </c>
      <c r="L1590" t="str">
        <f>VLOOKUP(A1590,MasterTutor!A:D,3,FALSE)</f>
        <v>Professional</v>
      </c>
      <c r="M1590" t="str">
        <f>VLOOKUP(A1590,MasterTutor!A:D,2,FALSE)</f>
        <v>Ela Cross</v>
      </c>
    </row>
    <row r="1591" spans="1:13" x14ac:dyDescent="0.2">
      <c r="A1591" s="9" t="s">
        <v>348</v>
      </c>
      <c r="B1591" s="9" t="s">
        <v>22</v>
      </c>
      <c r="C1591" s="12">
        <v>0.8</v>
      </c>
      <c r="D1591" s="12">
        <v>1.1599999999999999</v>
      </c>
      <c r="E1591" s="12">
        <v>0.97</v>
      </c>
      <c r="F1591" s="12">
        <v>0.98</v>
      </c>
      <c r="G1591" s="12">
        <v>0.62</v>
      </c>
      <c r="H1591" s="9">
        <v>7</v>
      </c>
      <c r="I1591" s="10" t="s">
        <v>106</v>
      </c>
      <c r="J1591" s="12">
        <v>0.4</v>
      </c>
      <c r="K1591" t="str">
        <f>VLOOKUP(A1591,MasterTutor!A:D,4,FALSE)</f>
        <v>Advanced</v>
      </c>
      <c r="L1591" t="str">
        <f>VLOOKUP(A1591,MasterTutor!A:D,3,FALSE)</f>
        <v>Professional</v>
      </c>
      <c r="M1591" t="str">
        <f>VLOOKUP(A1591,MasterTutor!A:D,2,FALSE)</f>
        <v>Ela Cross</v>
      </c>
    </row>
    <row r="1592" spans="1:13" x14ac:dyDescent="0.2">
      <c r="A1592" s="9" t="s">
        <v>349</v>
      </c>
      <c r="B1592" s="9" t="s">
        <v>17</v>
      </c>
      <c r="C1592" s="12">
        <v>0.84</v>
      </c>
      <c r="D1592" s="12">
        <v>1.41</v>
      </c>
      <c r="E1592" s="12">
        <v>0.98</v>
      </c>
      <c r="F1592" s="12">
        <v>0.78</v>
      </c>
      <c r="G1592" s="12">
        <v>0.22</v>
      </c>
      <c r="H1592" s="9">
        <v>9</v>
      </c>
      <c r="I1592" s="10">
        <v>0</v>
      </c>
      <c r="J1592" s="12">
        <f>I1592</f>
        <v>0</v>
      </c>
      <c r="K1592" t="e">
        <f>VLOOKUP(A1592,MasterTutor!A:D,4,FALSE)</f>
        <v>#N/A</v>
      </c>
      <c r="L1592" t="e">
        <f>VLOOKUP(A1592,MasterTutor!A:D,3,FALSE)</f>
        <v>#N/A</v>
      </c>
      <c r="M1592" t="e">
        <f>VLOOKUP(A1592,MasterTutor!A:D,2,FALSE)</f>
        <v>#N/A</v>
      </c>
    </row>
    <row r="1593" spans="1:13" x14ac:dyDescent="0.2">
      <c r="A1593" s="9" t="s">
        <v>349</v>
      </c>
      <c r="B1593" s="9" t="s">
        <v>18</v>
      </c>
      <c r="C1593" s="12">
        <v>0.65</v>
      </c>
      <c r="D1593" s="12">
        <v>1.69</v>
      </c>
      <c r="E1593" s="12">
        <v>1</v>
      </c>
      <c r="F1593" s="12">
        <v>1</v>
      </c>
      <c r="G1593" s="12">
        <v>0.92</v>
      </c>
      <c r="H1593" s="9">
        <v>3</v>
      </c>
      <c r="I1593" s="10">
        <v>1</v>
      </c>
      <c r="J1593" s="12">
        <f>I1593</f>
        <v>1</v>
      </c>
      <c r="K1593" t="e">
        <f>VLOOKUP(A1593,MasterTutor!A:D,4,FALSE)</f>
        <v>#N/A</v>
      </c>
      <c r="L1593" t="e">
        <f>VLOOKUP(A1593,MasterTutor!A:D,3,FALSE)</f>
        <v>#N/A</v>
      </c>
      <c r="M1593" t="e">
        <f>VLOOKUP(A1593,MasterTutor!A:D,2,FALSE)</f>
        <v>#N/A</v>
      </c>
    </row>
    <row r="1594" spans="1:13" x14ac:dyDescent="0.2">
      <c r="A1594" s="9" t="s">
        <v>349</v>
      </c>
      <c r="B1594" s="9" t="s">
        <v>20</v>
      </c>
      <c r="C1594" s="12">
        <v>0.4</v>
      </c>
      <c r="D1594" s="12">
        <v>1.22</v>
      </c>
      <c r="E1594" s="12">
        <v>1</v>
      </c>
      <c r="F1594" s="12">
        <v>1</v>
      </c>
      <c r="G1594" s="12">
        <v>0</v>
      </c>
      <c r="H1594" s="9">
        <v>2</v>
      </c>
      <c r="I1594" s="10">
        <v>0</v>
      </c>
      <c r="J1594" s="12">
        <f>I1594</f>
        <v>0</v>
      </c>
      <c r="K1594" t="e">
        <f>VLOOKUP(A1594,MasterTutor!A:D,4,FALSE)</f>
        <v>#N/A</v>
      </c>
      <c r="L1594" t="e">
        <f>VLOOKUP(A1594,MasterTutor!A:D,3,FALSE)</f>
        <v>#N/A</v>
      </c>
      <c r="M1594" t="e">
        <f>VLOOKUP(A1594,MasterTutor!A:D,2,FALSE)</f>
        <v>#N/A</v>
      </c>
    </row>
    <row r="1595" spans="1:13" x14ac:dyDescent="0.2">
      <c r="A1595" s="9" t="s">
        <v>350</v>
      </c>
      <c r="B1595" s="9" t="s">
        <v>29</v>
      </c>
      <c r="C1595" s="12">
        <v>0</v>
      </c>
      <c r="D1595" s="12">
        <v>0.11840000000000001</v>
      </c>
      <c r="E1595" s="12">
        <v>0</v>
      </c>
      <c r="F1595" s="12">
        <v>0</v>
      </c>
      <c r="G1595" s="12">
        <v>0</v>
      </c>
      <c r="H1595" s="9">
        <v>0</v>
      </c>
      <c r="I1595" s="10" t="s">
        <v>32</v>
      </c>
      <c r="J1595" s="12">
        <v>0</v>
      </c>
      <c r="K1595" t="e">
        <f>VLOOKUP(A1595,MasterTutor!A:D,4,FALSE)</f>
        <v>#N/A</v>
      </c>
      <c r="L1595" t="e">
        <f>VLOOKUP(A1595,MasterTutor!A:D,3,FALSE)</f>
        <v>#N/A</v>
      </c>
      <c r="M1595" t="e">
        <f>VLOOKUP(A1595,MasterTutor!A:D,2,FALSE)</f>
        <v>#N/A</v>
      </c>
    </row>
    <row r="1596" spans="1:13" x14ac:dyDescent="0.2">
      <c r="A1596" s="9" t="s">
        <v>351</v>
      </c>
      <c r="B1596" s="9" t="s">
        <v>17</v>
      </c>
      <c r="C1596" s="12">
        <v>1.1100000000000001</v>
      </c>
      <c r="D1596" s="12">
        <v>1.24</v>
      </c>
      <c r="E1596" s="12">
        <v>0.99</v>
      </c>
      <c r="F1596" s="12">
        <v>0.75</v>
      </c>
      <c r="G1596" s="12">
        <v>0.69</v>
      </c>
      <c r="H1596" s="9">
        <v>7</v>
      </c>
      <c r="I1596" s="10">
        <v>1</v>
      </c>
      <c r="J1596" s="12">
        <f>I1596</f>
        <v>1</v>
      </c>
      <c r="K1596" t="e">
        <f>VLOOKUP(A1596,MasterTutor!A:D,4,FALSE)</f>
        <v>#N/A</v>
      </c>
      <c r="L1596" t="e">
        <f>VLOOKUP(A1596,MasterTutor!A:D,3,FALSE)</f>
        <v>#N/A</v>
      </c>
      <c r="M1596" t="e">
        <f>VLOOKUP(A1596,MasterTutor!A:D,2,FALSE)</f>
        <v>#N/A</v>
      </c>
    </row>
    <row r="1597" spans="1:13" x14ac:dyDescent="0.2">
      <c r="A1597" s="9" t="s">
        <v>352</v>
      </c>
      <c r="B1597" s="9" t="s">
        <v>14</v>
      </c>
      <c r="C1597" s="12">
        <v>0.875</v>
      </c>
      <c r="D1597" s="12">
        <v>1.0407</v>
      </c>
      <c r="E1597" s="12">
        <v>1</v>
      </c>
      <c r="F1597" s="12">
        <v>0.89772727272727204</v>
      </c>
      <c r="G1597" s="12">
        <v>0.66666666666666596</v>
      </c>
      <c r="H1597" s="9">
        <v>9</v>
      </c>
      <c r="I1597" s="10" t="s">
        <v>40</v>
      </c>
      <c r="J1597" s="12">
        <v>0</v>
      </c>
      <c r="K1597" t="e">
        <f>VLOOKUP(A1597,MasterTutor!A:D,4,FALSE)</f>
        <v>#N/A</v>
      </c>
      <c r="L1597" t="e">
        <f>VLOOKUP(A1597,MasterTutor!A:D,3,FALSE)</f>
        <v>#N/A</v>
      </c>
      <c r="M1597" t="e">
        <f>VLOOKUP(A1597,MasterTutor!A:D,2,FALSE)</f>
        <v>#N/A</v>
      </c>
    </row>
    <row r="1598" spans="1:13" x14ac:dyDescent="0.2">
      <c r="A1598" s="9" t="s">
        <v>352</v>
      </c>
      <c r="B1598" s="9" t="s">
        <v>16</v>
      </c>
      <c r="C1598" s="12">
        <v>1.01</v>
      </c>
      <c r="D1598" s="12">
        <v>0.99</v>
      </c>
      <c r="E1598" s="12">
        <v>0.99</v>
      </c>
      <c r="F1598" s="12">
        <v>0.97</v>
      </c>
      <c r="G1598" s="12">
        <v>0.33</v>
      </c>
      <c r="H1598" s="9">
        <v>9</v>
      </c>
      <c r="I1598" s="13" t="s">
        <v>353</v>
      </c>
      <c r="J1598" s="12">
        <v>0</v>
      </c>
      <c r="K1598" t="e">
        <f>VLOOKUP(A1598,MasterTutor!A:D,4,FALSE)</f>
        <v>#N/A</v>
      </c>
      <c r="L1598" t="e">
        <f>VLOOKUP(A1598,MasterTutor!A:D,3,FALSE)</f>
        <v>#N/A</v>
      </c>
      <c r="M1598" t="e">
        <f>VLOOKUP(A1598,MasterTutor!A:D,2,FALSE)</f>
        <v>#N/A</v>
      </c>
    </row>
    <row r="1599" spans="1:13" x14ac:dyDescent="0.2">
      <c r="A1599" s="9" t="s">
        <v>352</v>
      </c>
      <c r="B1599" s="9" t="s">
        <v>257</v>
      </c>
      <c r="C1599" s="12">
        <v>0.64</v>
      </c>
      <c r="D1599" s="12">
        <v>0.66</v>
      </c>
      <c r="E1599" s="12">
        <v>1</v>
      </c>
      <c r="F1599" s="12">
        <v>0.88</v>
      </c>
      <c r="G1599" s="12">
        <v>0.5</v>
      </c>
      <c r="H1599" s="9">
        <v>17</v>
      </c>
      <c r="I1599" s="10" t="s">
        <v>54</v>
      </c>
      <c r="J1599" s="12">
        <v>0</v>
      </c>
      <c r="K1599" t="e">
        <f>VLOOKUP(A1599,MasterTutor!A:D,4,FALSE)</f>
        <v>#N/A</v>
      </c>
      <c r="L1599" t="e">
        <f>VLOOKUP(A1599,MasterTutor!A:D,3,FALSE)</f>
        <v>#N/A</v>
      </c>
      <c r="M1599" t="e">
        <f>VLOOKUP(A1599,MasterTutor!A:D,2,FALSE)</f>
        <v>#N/A</v>
      </c>
    </row>
    <row r="1600" spans="1:13" x14ac:dyDescent="0.2">
      <c r="A1600" s="9" t="s">
        <v>352</v>
      </c>
      <c r="B1600" s="9" t="s">
        <v>21</v>
      </c>
      <c r="C1600" s="12">
        <v>0.95</v>
      </c>
      <c r="D1600" s="12">
        <v>1.42</v>
      </c>
      <c r="E1600" s="12">
        <v>0.99</v>
      </c>
      <c r="F1600" s="12">
        <v>0.77</v>
      </c>
      <c r="G1600" s="12">
        <v>0.4</v>
      </c>
      <c r="H1600" s="9">
        <v>3</v>
      </c>
      <c r="I1600" s="10" t="s">
        <v>172</v>
      </c>
      <c r="J1600" s="12">
        <v>0.2</v>
      </c>
      <c r="K1600" t="e">
        <f>VLOOKUP(A1600,MasterTutor!A:D,4,FALSE)</f>
        <v>#N/A</v>
      </c>
      <c r="L1600" t="e">
        <f>VLOOKUP(A1600,MasterTutor!A:D,3,FALSE)</f>
        <v>#N/A</v>
      </c>
      <c r="M1600" t="e">
        <f>VLOOKUP(A1600,MasterTutor!A:D,2,FALSE)</f>
        <v>#N/A</v>
      </c>
    </row>
    <row r="1601" spans="1:13" x14ac:dyDescent="0.2">
      <c r="A1601" s="9" t="s">
        <v>352</v>
      </c>
      <c r="B1601" s="9" t="s">
        <v>22</v>
      </c>
      <c r="C1601" s="12">
        <v>1.1599999999999999</v>
      </c>
      <c r="D1601" s="12">
        <v>1.28</v>
      </c>
      <c r="E1601" s="12">
        <v>1</v>
      </c>
      <c r="F1601" s="12">
        <v>0.97</v>
      </c>
      <c r="G1601" s="12">
        <v>0.56000000000000005</v>
      </c>
      <c r="H1601" s="9">
        <v>8</v>
      </c>
      <c r="I1601" s="10" t="s">
        <v>64</v>
      </c>
      <c r="J1601" s="12">
        <v>0.25</v>
      </c>
      <c r="K1601" t="e">
        <f>VLOOKUP(A1601,MasterTutor!A:D,4,FALSE)</f>
        <v>#N/A</v>
      </c>
      <c r="L1601" t="e">
        <f>VLOOKUP(A1601,MasterTutor!A:D,3,FALSE)</f>
        <v>#N/A</v>
      </c>
      <c r="M1601" t="e">
        <f>VLOOKUP(A1601,MasterTutor!A:D,2,FALSE)</f>
        <v>#N/A</v>
      </c>
    </row>
    <row r="1602" spans="1:13" x14ac:dyDescent="0.2">
      <c r="A1602" s="9" t="s">
        <v>354</v>
      </c>
      <c r="B1602" s="9" t="s">
        <v>29</v>
      </c>
      <c r="C1602" s="12">
        <v>0</v>
      </c>
      <c r="D1602" s="12">
        <v>1.2188000000000001</v>
      </c>
      <c r="E1602" s="12">
        <v>0</v>
      </c>
      <c r="F1602" s="12">
        <v>0</v>
      </c>
      <c r="G1602" s="12">
        <v>0</v>
      </c>
      <c r="H1602" s="9">
        <v>0</v>
      </c>
      <c r="I1602" s="10" t="s">
        <v>32</v>
      </c>
      <c r="J1602" s="12">
        <v>0</v>
      </c>
      <c r="K1602" t="str">
        <f>VLOOKUP(A1602,MasterTutor!A:D,4,FALSE)</f>
        <v>Advanced</v>
      </c>
      <c r="L1602" t="str">
        <f>VLOOKUP(A1602,MasterTutor!A:D,3,FALSE)</f>
        <v>Adjunct- BUC</v>
      </c>
      <c r="M1602" t="str">
        <f>VLOOKUP(A1602,MasterTutor!A:D,2,FALSE)</f>
        <v>Ian Plamondon</v>
      </c>
    </row>
    <row r="1603" spans="1:13" x14ac:dyDescent="0.2">
      <c r="A1603" s="9" t="s">
        <v>355</v>
      </c>
      <c r="B1603" s="9" t="s">
        <v>14</v>
      </c>
      <c r="C1603" s="12">
        <v>0.62149999999999905</v>
      </c>
      <c r="D1603" s="12">
        <v>0.88670000000000004</v>
      </c>
      <c r="E1603" s="12">
        <v>0.8</v>
      </c>
      <c r="F1603" s="12">
        <v>0.45</v>
      </c>
      <c r="G1603" s="12">
        <v>0.5</v>
      </c>
      <c r="H1603" s="9">
        <v>1</v>
      </c>
      <c r="I1603" s="10" t="s">
        <v>23</v>
      </c>
      <c r="J1603" s="12">
        <v>1</v>
      </c>
      <c r="K1603" t="str">
        <f>VLOOKUP(A1603,MasterTutor!A:D,4,FALSE)</f>
        <v>Distinguished</v>
      </c>
      <c r="L1603" t="str">
        <f>VLOOKUP(A1603,MasterTutor!A:D,3,FALSE)</f>
        <v>Adjunct</v>
      </c>
      <c r="M1603" t="str">
        <f>VLOOKUP(A1603,MasterTutor!A:D,2,FALSE)</f>
        <v>Annelies de Groot</v>
      </c>
    </row>
    <row r="1604" spans="1:13" x14ac:dyDescent="0.2">
      <c r="A1604" s="9" t="s">
        <v>355</v>
      </c>
      <c r="B1604" s="9" t="s">
        <v>16</v>
      </c>
      <c r="C1604" s="12">
        <v>0.67</v>
      </c>
      <c r="D1604" s="12">
        <v>1.05</v>
      </c>
      <c r="E1604" s="12">
        <v>0.81</v>
      </c>
      <c r="F1604" s="12">
        <v>0.87</v>
      </c>
      <c r="G1604" s="12">
        <v>0.86</v>
      </c>
      <c r="H1604" s="9">
        <v>1</v>
      </c>
      <c r="I1604" s="13"/>
      <c r="J1604" s="9"/>
      <c r="K1604" t="str">
        <f>VLOOKUP(A1604,MasterTutor!A:D,4,FALSE)</f>
        <v>Distinguished</v>
      </c>
      <c r="L1604" t="str">
        <f>VLOOKUP(A1604,MasterTutor!A:D,3,FALSE)</f>
        <v>Adjunct</v>
      </c>
      <c r="M1604" t="str">
        <f>VLOOKUP(A1604,MasterTutor!A:D,2,FALSE)</f>
        <v>Annelies de Groot</v>
      </c>
    </row>
    <row r="1605" spans="1:13" x14ac:dyDescent="0.2">
      <c r="A1605" s="9" t="s">
        <v>355</v>
      </c>
      <c r="B1605" s="9" t="s">
        <v>257</v>
      </c>
      <c r="C1605" s="12">
        <v>0.36</v>
      </c>
      <c r="D1605" s="12">
        <v>1.02</v>
      </c>
      <c r="E1605" s="12">
        <v>0.71</v>
      </c>
      <c r="F1605" s="12">
        <v>1</v>
      </c>
      <c r="G1605" s="12">
        <v>1</v>
      </c>
      <c r="H1605" s="9">
        <v>0</v>
      </c>
      <c r="I1605" s="10"/>
      <c r="J1605" s="12"/>
      <c r="K1605" t="str">
        <f>VLOOKUP(A1605,MasterTutor!A:D,4,FALSE)</f>
        <v>Distinguished</v>
      </c>
      <c r="L1605" t="str">
        <f>VLOOKUP(A1605,MasterTutor!A:D,3,FALSE)</f>
        <v>Adjunct</v>
      </c>
      <c r="M1605" t="str">
        <f>VLOOKUP(A1605,MasterTutor!A:D,2,FALSE)</f>
        <v>Annelies de Groot</v>
      </c>
    </row>
    <row r="1606" spans="1:13" x14ac:dyDescent="0.2">
      <c r="A1606" s="9" t="s">
        <v>355</v>
      </c>
      <c r="B1606" s="9" t="s">
        <v>29</v>
      </c>
      <c r="C1606" s="12">
        <v>0.4375</v>
      </c>
      <c r="D1606" s="12">
        <v>1</v>
      </c>
      <c r="E1606" s="12">
        <v>0.85714285700000004</v>
      </c>
      <c r="F1606" s="12">
        <v>0.55555555599999995</v>
      </c>
      <c r="G1606" s="12">
        <v>0.85714285700000004</v>
      </c>
      <c r="H1606" s="9">
        <v>1</v>
      </c>
      <c r="I1606" s="10" t="s">
        <v>36</v>
      </c>
      <c r="J1606" s="12">
        <v>0</v>
      </c>
      <c r="K1606" t="str">
        <f>VLOOKUP(A1606,MasterTutor!A:D,4,FALSE)</f>
        <v>Distinguished</v>
      </c>
      <c r="L1606" t="str">
        <f>VLOOKUP(A1606,MasterTutor!A:D,3,FALSE)</f>
        <v>Adjunct</v>
      </c>
      <c r="M1606" t="str">
        <f>VLOOKUP(A1606,MasterTutor!A:D,2,FALSE)</f>
        <v>Annelies de Groot</v>
      </c>
    </row>
    <row r="1607" spans="1:13" x14ac:dyDescent="0.2">
      <c r="A1607" s="9" t="s">
        <v>355</v>
      </c>
      <c r="B1607" s="9" t="s">
        <v>17</v>
      </c>
      <c r="C1607" s="12">
        <v>0.72</v>
      </c>
      <c r="D1607" s="12">
        <v>1.1599999999999999</v>
      </c>
      <c r="E1607" s="12">
        <v>0.92</v>
      </c>
      <c r="F1607" s="12">
        <v>0.69</v>
      </c>
      <c r="G1607" s="12">
        <v>0.4</v>
      </c>
      <c r="H1607" s="9" t="e">
        <v>#N/A</v>
      </c>
      <c r="I1607" s="10">
        <v>1</v>
      </c>
      <c r="J1607" s="12">
        <f>I1607</f>
        <v>1</v>
      </c>
      <c r="K1607" t="str">
        <f>VLOOKUP(A1607,MasterTutor!A:D,4,FALSE)</f>
        <v>Distinguished</v>
      </c>
      <c r="L1607" t="str">
        <f>VLOOKUP(A1607,MasterTutor!A:D,3,FALSE)</f>
        <v>Adjunct</v>
      </c>
      <c r="M1607" t="str">
        <f>VLOOKUP(A1607,MasterTutor!A:D,2,FALSE)</f>
        <v>Annelies de Groot</v>
      </c>
    </row>
    <row r="1608" spans="1:13" x14ac:dyDescent="0.2">
      <c r="A1608" s="9" t="s">
        <v>355</v>
      </c>
      <c r="B1608" s="9" t="s">
        <v>18</v>
      </c>
      <c r="C1608" s="12">
        <v>0.44</v>
      </c>
      <c r="D1608" s="12">
        <v>1.07</v>
      </c>
      <c r="E1608" s="12">
        <v>1</v>
      </c>
      <c r="F1608" s="12">
        <v>0.73</v>
      </c>
      <c r="G1608" s="12">
        <v>0.75</v>
      </c>
      <c r="H1608" s="9" t="e">
        <v>#N/A</v>
      </c>
      <c r="I1608" s="10" t="s">
        <v>26</v>
      </c>
      <c r="J1608" s="12">
        <v>0.5</v>
      </c>
      <c r="K1608" t="str">
        <f>VLOOKUP(A1608,MasterTutor!A:D,4,FALSE)</f>
        <v>Distinguished</v>
      </c>
      <c r="L1608" t="str">
        <f>VLOOKUP(A1608,MasterTutor!A:D,3,FALSE)</f>
        <v>Adjunct</v>
      </c>
      <c r="M1608" t="str">
        <f>VLOOKUP(A1608,MasterTutor!A:D,2,FALSE)</f>
        <v>Annelies de Groot</v>
      </c>
    </row>
    <row r="1609" spans="1:13" x14ac:dyDescent="0.2">
      <c r="A1609" s="9" t="s">
        <v>355</v>
      </c>
      <c r="B1609" s="9" t="s">
        <v>20</v>
      </c>
      <c r="C1609" s="12">
        <v>0.73</v>
      </c>
      <c r="D1609" s="12">
        <v>1.1399999999999999</v>
      </c>
      <c r="E1609" s="12">
        <v>0.86</v>
      </c>
      <c r="F1609" s="12">
        <v>0.88</v>
      </c>
      <c r="G1609" s="12">
        <v>0.67</v>
      </c>
      <c r="H1609" s="9" t="e">
        <v>#N/A</v>
      </c>
      <c r="I1609" s="10">
        <v>1</v>
      </c>
      <c r="J1609" s="12">
        <f>I1609</f>
        <v>1</v>
      </c>
      <c r="K1609" t="str">
        <f>VLOOKUP(A1609,MasterTutor!A:D,4,FALSE)</f>
        <v>Distinguished</v>
      </c>
      <c r="L1609" t="str">
        <f>VLOOKUP(A1609,MasterTutor!A:D,3,FALSE)</f>
        <v>Adjunct</v>
      </c>
      <c r="M1609" t="str">
        <f>VLOOKUP(A1609,MasterTutor!A:D,2,FALSE)</f>
        <v>Annelies de Groot</v>
      </c>
    </row>
    <row r="1610" spans="1:13" x14ac:dyDescent="0.2">
      <c r="A1610" s="9" t="s">
        <v>355</v>
      </c>
      <c r="B1610" s="9" t="s">
        <v>21</v>
      </c>
      <c r="C1610" s="12">
        <v>0.49</v>
      </c>
      <c r="D1610" s="12">
        <v>1.02</v>
      </c>
      <c r="E1610" s="12">
        <v>0.83</v>
      </c>
      <c r="F1610" s="12">
        <v>0.91</v>
      </c>
      <c r="G1610" s="12">
        <v>0.88</v>
      </c>
      <c r="H1610" s="9">
        <v>0</v>
      </c>
      <c r="I1610" s="10" t="s">
        <v>36</v>
      </c>
      <c r="J1610" s="12">
        <v>0</v>
      </c>
      <c r="K1610" t="str">
        <f>VLOOKUP(A1610,MasterTutor!A:D,4,FALSE)</f>
        <v>Distinguished</v>
      </c>
      <c r="L1610" t="str">
        <f>VLOOKUP(A1610,MasterTutor!A:D,3,FALSE)</f>
        <v>Adjunct</v>
      </c>
      <c r="M1610" t="str">
        <f>VLOOKUP(A1610,MasterTutor!A:D,2,FALSE)</f>
        <v>Annelies de Groot</v>
      </c>
    </row>
    <row r="1611" spans="1:13" x14ac:dyDescent="0.2">
      <c r="A1611" s="9" t="s">
        <v>355</v>
      </c>
      <c r="B1611" s="9" t="s">
        <v>22</v>
      </c>
      <c r="C1611" s="12">
        <v>0.33</v>
      </c>
      <c r="D1611" s="12">
        <v>0.73</v>
      </c>
      <c r="E1611" s="12">
        <v>0.75</v>
      </c>
      <c r="F1611" s="12">
        <v>0.54</v>
      </c>
      <c r="G1611" s="12">
        <v>0.5</v>
      </c>
      <c r="H1611" s="9">
        <v>2</v>
      </c>
      <c r="I1611" s="10" t="s">
        <v>45</v>
      </c>
      <c r="J1611" s="12">
        <v>0</v>
      </c>
      <c r="K1611" t="str">
        <f>VLOOKUP(A1611,MasterTutor!A:D,4,FALSE)</f>
        <v>Distinguished</v>
      </c>
      <c r="L1611" t="str">
        <f>VLOOKUP(A1611,MasterTutor!A:D,3,FALSE)</f>
        <v>Adjunct</v>
      </c>
      <c r="M1611" t="str">
        <f>VLOOKUP(A1611,MasterTutor!A:D,2,FALSE)</f>
        <v>Annelies de Groot</v>
      </c>
    </row>
    <row r="1612" spans="1:13" x14ac:dyDescent="0.2">
      <c r="A1612" s="9" t="s">
        <v>356</v>
      </c>
      <c r="B1612" s="9" t="s">
        <v>14</v>
      </c>
      <c r="C1612" s="12">
        <v>1.1025</v>
      </c>
      <c r="D1612" s="12">
        <v>1.4522999999999999</v>
      </c>
      <c r="E1612" s="12">
        <v>0.99224806201550297</v>
      </c>
      <c r="F1612" s="12">
        <v>0.98837209302325502</v>
      </c>
      <c r="G1612" s="12">
        <v>0.96875</v>
      </c>
      <c r="H1612" s="9">
        <v>4</v>
      </c>
      <c r="I1612" s="10" t="s">
        <v>66</v>
      </c>
      <c r="J1612" s="12">
        <v>0.5</v>
      </c>
      <c r="K1612" t="str">
        <f>VLOOKUP(A1612,MasterTutor!A:D,4,FALSE)</f>
        <v>Premium</v>
      </c>
      <c r="L1612" t="str">
        <f>VLOOKUP(A1612,MasterTutor!A:D,3,FALSE)</f>
        <v>Professional</v>
      </c>
      <c r="M1612" t="str">
        <f>VLOOKUP(A1612,MasterTutor!A:D,2,FALSE)</f>
        <v>Ian Plamondon</v>
      </c>
    </row>
    <row r="1613" spans="1:13" x14ac:dyDescent="0.2">
      <c r="A1613" s="9" t="s">
        <v>356</v>
      </c>
      <c r="B1613" s="9" t="s">
        <v>16</v>
      </c>
      <c r="C1613" s="12">
        <v>0.81</v>
      </c>
      <c r="D1613" s="12">
        <v>1.21</v>
      </c>
      <c r="E1613" s="12">
        <v>1</v>
      </c>
      <c r="F1613" s="12">
        <v>1</v>
      </c>
      <c r="G1613" s="12">
        <v>0.91</v>
      </c>
      <c r="H1613" s="9">
        <v>1</v>
      </c>
      <c r="I1613" s="13">
        <v>45690</v>
      </c>
      <c r="J1613" s="12">
        <v>1</v>
      </c>
      <c r="K1613" t="str">
        <f>VLOOKUP(A1613,MasterTutor!A:D,4,FALSE)</f>
        <v>Premium</v>
      </c>
      <c r="L1613" t="str">
        <f>VLOOKUP(A1613,MasterTutor!A:D,3,FALSE)</f>
        <v>Professional</v>
      </c>
      <c r="M1613" t="str">
        <f>VLOOKUP(A1613,MasterTutor!A:D,2,FALSE)</f>
        <v>Ian Plamondon</v>
      </c>
    </row>
    <row r="1614" spans="1:13" x14ac:dyDescent="0.2">
      <c r="A1614" s="9" t="s">
        <v>356</v>
      </c>
      <c r="B1614" s="9" t="s">
        <v>257</v>
      </c>
      <c r="C1614" s="12">
        <v>0.76</v>
      </c>
      <c r="D1614" s="12">
        <v>1.34</v>
      </c>
      <c r="E1614" s="12">
        <v>1</v>
      </c>
      <c r="F1614" s="12">
        <v>0.98</v>
      </c>
      <c r="G1614" s="12">
        <v>0.96</v>
      </c>
      <c r="H1614" s="9">
        <v>2</v>
      </c>
      <c r="I1614" s="10"/>
      <c r="J1614" s="12"/>
      <c r="K1614" t="str">
        <f>VLOOKUP(A1614,MasterTutor!A:D,4,FALSE)</f>
        <v>Premium</v>
      </c>
      <c r="L1614" t="str">
        <f>VLOOKUP(A1614,MasterTutor!A:D,3,FALSE)</f>
        <v>Professional</v>
      </c>
      <c r="M1614" t="str">
        <f>VLOOKUP(A1614,MasterTutor!A:D,2,FALSE)</f>
        <v>Ian Plamondon</v>
      </c>
    </row>
    <row r="1615" spans="1:13" x14ac:dyDescent="0.2">
      <c r="A1615" s="9" t="s">
        <v>356</v>
      </c>
      <c r="B1615" s="9" t="s">
        <v>29</v>
      </c>
      <c r="C1615" s="12">
        <v>0.625</v>
      </c>
      <c r="D1615" s="12">
        <v>1.278</v>
      </c>
      <c r="E1615" s="12">
        <v>1</v>
      </c>
      <c r="F1615" s="12">
        <v>1</v>
      </c>
      <c r="G1615" s="12">
        <v>1</v>
      </c>
      <c r="H1615" s="9">
        <v>3</v>
      </c>
      <c r="I1615" s="10">
        <v>1</v>
      </c>
      <c r="J1615" s="12">
        <f>I1615</f>
        <v>1</v>
      </c>
      <c r="K1615" t="str">
        <f>VLOOKUP(A1615,MasterTutor!A:D,4,FALSE)</f>
        <v>Premium</v>
      </c>
      <c r="L1615" t="str">
        <f>VLOOKUP(A1615,MasterTutor!A:D,3,FALSE)</f>
        <v>Professional</v>
      </c>
      <c r="M1615" t="str">
        <f>VLOOKUP(A1615,MasterTutor!A:D,2,FALSE)</f>
        <v>Ian Plamondon</v>
      </c>
    </row>
    <row r="1616" spans="1:13" x14ac:dyDescent="0.2">
      <c r="A1616" s="9" t="s">
        <v>356</v>
      </c>
      <c r="B1616" s="9" t="s">
        <v>17</v>
      </c>
      <c r="C1616" s="12">
        <v>0.91</v>
      </c>
      <c r="D1616" s="12">
        <v>1.43</v>
      </c>
      <c r="E1616" s="12">
        <v>1</v>
      </c>
      <c r="F1616" s="12">
        <v>0.98</v>
      </c>
      <c r="G1616" s="12">
        <v>0.91</v>
      </c>
      <c r="H1616" s="9">
        <v>2</v>
      </c>
      <c r="I1616" s="10" t="s">
        <v>26</v>
      </c>
      <c r="J1616" s="12">
        <v>0.5</v>
      </c>
      <c r="K1616" t="str">
        <f>VLOOKUP(A1616,MasterTutor!A:D,4,FALSE)</f>
        <v>Premium</v>
      </c>
      <c r="L1616" t="str">
        <f>VLOOKUP(A1616,MasterTutor!A:D,3,FALSE)</f>
        <v>Professional</v>
      </c>
      <c r="M1616" t="str">
        <f>VLOOKUP(A1616,MasterTutor!A:D,2,FALSE)</f>
        <v>Ian Plamondon</v>
      </c>
    </row>
    <row r="1617" spans="1:13" x14ac:dyDescent="0.2">
      <c r="A1617" s="9" t="s">
        <v>356</v>
      </c>
      <c r="B1617" s="9" t="s">
        <v>18</v>
      </c>
      <c r="C1617" s="12">
        <v>0.69</v>
      </c>
      <c r="D1617" s="12">
        <v>1.19</v>
      </c>
      <c r="E1617" s="12">
        <v>0.99</v>
      </c>
      <c r="F1617" s="12">
        <v>0.75</v>
      </c>
      <c r="G1617" s="12">
        <v>0.59</v>
      </c>
      <c r="H1617" s="9">
        <v>1</v>
      </c>
      <c r="I1617" s="10">
        <v>1</v>
      </c>
      <c r="J1617" s="12">
        <f>I1617</f>
        <v>1</v>
      </c>
      <c r="K1617" t="str">
        <f>VLOOKUP(A1617,MasterTutor!A:D,4,FALSE)</f>
        <v>Premium</v>
      </c>
      <c r="L1617" t="str">
        <f>VLOOKUP(A1617,MasterTutor!A:D,3,FALSE)</f>
        <v>Professional</v>
      </c>
      <c r="M1617" t="str">
        <f>VLOOKUP(A1617,MasterTutor!A:D,2,FALSE)</f>
        <v>Ian Plamondon</v>
      </c>
    </row>
    <row r="1618" spans="1:13" x14ac:dyDescent="0.2">
      <c r="A1618" s="9" t="s">
        <v>356</v>
      </c>
      <c r="B1618" s="9" t="s">
        <v>20</v>
      </c>
      <c r="C1618" s="12">
        <v>1.02</v>
      </c>
      <c r="D1618" s="12">
        <v>1.1100000000000001</v>
      </c>
      <c r="E1618" s="12">
        <v>1</v>
      </c>
      <c r="F1618" s="12">
        <v>0.99</v>
      </c>
      <c r="G1618" s="12">
        <v>0.65</v>
      </c>
      <c r="H1618" s="9">
        <v>5</v>
      </c>
      <c r="I1618" s="10">
        <v>1</v>
      </c>
      <c r="J1618" s="12">
        <f>I1618</f>
        <v>1</v>
      </c>
      <c r="K1618" t="str">
        <f>VLOOKUP(A1618,MasterTutor!A:D,4,FALSE)</f>
        <v>Premium</v>
      </c>
      <c r="L1618" t="str">
        <f>VLOOKUP(A1618,MasterTutor!A:D,3,FALSE)</f>
        <v>Professional</v>
      </c>
      <c r="M1618" t="str">
        <f>VLOOKUP(A1618,MasterTutor!A:D,2,FALSE)</f>
        <v>Ian Plamondon</v>
      </c>
    </row>
    <row r="1619" spans="1:13" x14ac:dyDescent="0.2">
      <c r="A1619" s="9" t="s">
        <v>356</v>
      </c>
      <c r="B1619" s="9" t="s">
        <v>21</v>
      </c>
      <c r="C1619" s="12">
        <v>1</v>
      </c>
      <c r="D1619" s="12">
        <v>1.25</v>
      </c>
      <c r="E1619" s="12">
        <v>1</v>
      </c>
      <c r="F1619" s="12">
        <v>1</v>
      </c>
      <c r="G1619" s="12">
        <v>0.81</v>
      </c>
      <c r="H1619" s="9">
        <v>0</v>
      </c>
      <c r="I1619" s="11"/>
      <c r="J1619" s="9"/>
      <c r="K1619" t="str">
        <f>VLOOKUP(A1619,MasterTutor!A:D,4,FALSE)</f>
        <v>Premium</v>
      </c>
      <c r="L1619" t="str">
        <f>VLOOKUP(A1619,MasterTutor!A:D,3,FALSE)</f>
        <v>Professional</v>
      </c>
      <c r="M1619" t="str">
        <f>VLOOKUP(A1619,MasterTutor!A:D,2,FALSE)</f>
        <v>Ian Plamondon</v>
      </c>
    </row>
    <row r="1620" spans="1:13" x14ac:dyDescent="0.2">
      <c r="A1620" s="9" t="s">
        <v>356</v>
      </c>
      <c r="B1620" s="9" t="s">
        <v>22</v>
      </c>
      <c r="C1620" s="12">
        <v>1.08</v>
      </c>
      <c r="D1620" s="12">
        <v>1.5</v>
      </c>
      <c r="E1620" s="12">
        <v>1</v>
      </c>
      <c r="F1620" s="12">
        <v>0.99</v>
      </c>
      <c r="G1620" s="12">
        <v>1</v>
      </c>
      <c r="H1620" s="9">
        <v>4</v>
      </c>
      <c r="I1620" s="10" t="s">
        <v>66</v>
      </c>
      <c r="J1620" s="12">
        <v>0.5</v>
      </c>
      <c r="K1620" t="str">
        <f>VLOOKUP(A1620,MasterTutor!A:D,4,FALSE)</f>
        <v>Premium</v>
      </c>
      <c r="L1620" t="str">
        <f>VLOOKUP(A1620,MasterTutor!A:D,3,FALSE)</f>
        <v>Professional</v>
      </c>
      <c r="M1620" t="str">
        <f>VLOOKUP(A1620,MasterTutor!A:D,2,FALSE)</f>
        <v>Ian Plamondon</v>
      </c>
    </row>
    <row r="1621" spans="1:13" x14ac:dyDescent="0.2">
      <c r="A1621" s="9" t="s">
        <v>357</v>
      </c>
      <c r="B1621" s="9" t="s">
        <v>17</v>
      </c>
      <c r="C1621" s="12">
        <v>0.75</v>
      </c>
      <c r="D1621" s="12">
        <v>1.02</v>
      </c>
      <c r="E1621" s="12">
        <v>0.98</v>
      </c>
      <c r="F1621" s="12">
        <v>0.86</v>
      </c>
      <c r="G1621" s="12">
        <v>0.83</v>
      </c>
      <c r="H1621" s="9">
        <v>3</v>
      </c>
      <c r="I1621" s="10">
        <v>0</v>
      </c>
      <c r="J1621" s="12">
        <f>I1621</f>
        <v>0</v>
      </c>
      <c r="K1621" t="e">
        <f>VLOOKUP(A1621,MasterTutor!A:D,4,FALSE)</f>
        <v>#N/A</v>
      </c>
      <c r="L1621" t="e">
        <f>VLOOKUP(A1621,MasterTutor!A:D,3,FALSE)</f>
        <v>#N/A</v>
      </c>
      <c r="M1621" t="e">
        <f>VLOOKUP(A1621,MasterTutor!A:D,2,FALSE)</f>
        <v>#N/A</v>
      </c>
    </row>
    <row r="1622" spans="1:13" x14ac:dyDescent="0.2">
      <c r="A1622" s="9" t="s">
        <v>357</v>
      </c>
      <c r="B1622" s="9" t="s">
        <v>18</v>
      </c>
      <c r="C1622" s="12">
        <v>0.69</v>
      </c>
      <c r="D1622" s="12">
        <v>1.05</v>
      </c>
      <c r="E1622" s="12">
        <v>1</v>
      </c>
      <c r="F1622" s="12">
        <v>0.91</v>
      </c>
      <c r="G1622" s="12">
        <v>0.56000000000000005</v>
      </c>
      <c r="H1622" s="9">
        <v>4</v>
      </c>
      <c r="I1622" s="10">
        <v>0</v>
      </c>
      <c r="J1622" s="12">
        <f>I1622</f>
        <v>0</v>
      </c>
      <c r="K1622" t="e">
        <f>VLOOKUP(A1622,MasterTutor!A:D,4,FALSE)</f>
        <v>#N/A</v>
      </c>
      <c r="L1622" t="e">
        <f>VLOOKUP(A1622,MasterTutor!A:D,3,FALSE)</f>
        <v>#N/A</v>
      </c>
      <c r="M1622" t="e">
        <f>VLOOKUP(A1622,MasterTutor!A:D,2,FALSE)</f>
        <v>#N/A</v>
      </c>
    </row>
    <row r="1623" spans="1:13" x14ac:dyDescent="0.2">
      <c r="A1623" s="9" t="s">
        <v>357</v>
      </c>
      <c r="B1623" s="9" t="s">
        <v>20</v>
      </c>
      <c r="C1623" s="12">
        <v>0.82</v>
      </c>
      <c r="D1623" s="12">
        <v>1.01</v>
      </c>
      <c r="E1623" s="12">
        <v>1</v>
      </c>
      <c r="F1623" s="12">
        <v>0.93</v>
      </c>
      <c r="G1623" s="12">
        <v>0.36</v>
      </c>
      <c r="H1623" s="9">
        <v>3</v>
      </c>
      <c r="I1623" s="10">
        <v>0</v>
      </c>
      <c r="J1623" s="12">
        <f>I1623</f>
        <v>0</v>
      </c>
      <c r="K1623" t="e">
        <f>VLOOKUP(A1623,MasterTutor!A:D,4,FALSE)</f>
        <v>#N/A</v>
      </c>
      <c r="L1623" t="e">
        <f>VLOOKUP(A1623,MasterTutor!A:D,3,FALSE)</f>
        <v>#N/A</v>
      </c>
      <c r="M1623" t="e">
        <f>VLOOKUP(A1623,MasterTutor!A:D,2,FALSE)</f>
        <v>#N/A</v>
      </c>
    </row>
    <row r="1624" spans="1:13" x14ac:dyDescent="0.2">
      <c r="A1624" s="9" t="s">
        <v>357</v>
      </c>
      <c r="B1624" s="9" t="s">
        <v>21</v>
      </c>
      <c r="C1624" s="12">
        <v>0.73</v>
      </c>
      <c r="D1624" s="12">
        <v>1</v>
      </c>
      <c r="E1624" s="12">
        <v>1</v>
      </c>
      <c r="F1624" s="12">
        <v>0.88</v>
      </c>
      <c r="G1624" s="12">
        <v>0.17</v>
      </c>
      <c r="H1624" s="9">
        <v>7</v>
      </c>
      <c r="I1624" s="10" t="s">
        <v>36</v>
      </c>
      <c r="J1624" s="12">
        <v>0</v>
      </c>
      <c r="K1624" t="e">
        <f>VLOOKUP(A1624,MasterTutor!A:D,4,FALSE)</f>
        <v>#N/A</v>
      </c>
      <c r="L1624" t="e">
        <f>VLOOKUP(A1624,MasterTutor!A:D,3,FALSE)</f>
        <v>#N/A</v>
      </c>
      <c r="M1624" t="e">
        <f>VLOOKUP(A1624,MasterTutor!A:D,2,FALSE)</f>
        <v>#N/A</v>
      </c>
    </row>
    <row r="1625" spans="1:13" x14ac:dyDescent="0.2">
      <c r="A1625" s="9" t="s">
        <v>357</v>
      </c>
      <c r="B1625" s="9" t="s">
        <v>22</v>
      </c>
      <c r="C1625" s="12">
        <v>0.44</v>
      </c>
      <c r="D1625" s="12">
        <v>0.98</v>
      </c>
      <c r="E1625" s="12">
        <v>1</v>
      </c>
      <c r="F1625" s="12">
        <v>0.66</v>
      </c>
      <c r="G1625" s="12">
        <v>0.7</v>
      </c>
      <c r="H1625" s="9">
        <v>3</v>
      </c>
      <c r="I1625" s="10" t="s">
        <v>36</v>
      </c>
      <c r="J1625" s="12">
        <v>0</v>
      </c>
      <c r="K1625" t="e">
        <f>VLOOKUP(A1625,MasterTutor!A:D,4,FALSE)</f>
        <v>#N/A</v>
      </c>
      <c r="L1625" t="e">
        <f>VLOOKUP(A1625,MasterTutor!A:D,3,FALSE)</f>
        <v>#N/A</v>
      </c>
      <c r="M1625" t="e">
        <f>VLOOKUP(A1625,MasterTutor!A:D,2,FALSE)</f>
        <v>#N/A</v>
      </c>
    </row>
    <row r="1626" spans="1:13" x14ac:dyDescent="0.2">
      <c r="A1626" s="9" t="s">
        <v>358</v>
      </c>
      <c r="B1626" s="9" t="s">
        <v>17</v>
      </c>
      <c r="C1626" s="12">
        <v>0.73</v>
      </c>
      <c r="D1626" s="12">
        <v>1.1200000000000001</v>
      </c>
      <c r="E1626" s="12">
        <v>0.91</v>
      </c>
      <c r="F1626" s="12">
        <v>0.98</v>
      </c>
      <c r="G1626" s="12">
        <v>0.64</v>
      </c>
      <c r="H1626" s="9">
        <v>3</v>
      </c>
      <c r="J1626" s="9"/>
      <c r="K1626" t="e">
        <f>VLOOKUP(A1626,MasterTutor!A:D,4,FALSE)</f>
        <v>#N/A</v>
      </c>
      <c r="L1626" t="e">
        <f>VLOOKUP(A1626,MasterTutor!A:D,3,FALSE)</f>
        <v>#N/A</v>
      </c>
      <c r="M1626" t="e">
        <f>VLOOKUP(A1626,MasterTutor!A:D,2,FALSE)</f>
        <v>#N/A</v>
      </c>
    </row>
    <row r="1627" spans="1:13" x14ac:dyDescent="0.2">
      <c r="A1627" s="9" t="s">
        <v>358</v>
      </c>
      <c r="B1627" s="9" t="s">
        <v>18</v>
      </c>
      <c r="C1627" s="12">
        <v>0.49</v>
      </c>
      <c r="D1627" s="12">
        <v>0.99</v>
      </c>
      <c r="E1627" s="12">
        <v>1</v>
      </c>
      <c r="F1627" s="12">
        <v>0.88</v>
      </c>
      <c r="G1627" s="12">
        <v>0.4</v>
      </c>
      <c r="H1627" s="9">
        <v>6</v>
      </c>
      <c r="I1627" s="10">
        <v>1</v>
      </c>
      <c r="J1627" s="12">
        <f>I1627</f>
        <v>1</v>
      </c>
      <c r="K1627" t="e">
        <f>VLOOKUP(A1627,MasterTutor!A:D,4,FALSE)</f>
        <v>#N/A</v>
      </c>
      <c r="L1627" t="e">
        <f>VLOOKUP(A1627,MasterTutor!A:D,3,FALSE)</f>
        <v>#N/A</v>
      </c>
      <c r="M1627" t="e">
        <f>VLOOKUP(A1627,MasterTutor!A:D,2,FALSE)</f>
        <v>#N/A</v>
      </c>
    </row>
    <row r="1628" spans="1:13" x14ac:dyDescent="0.2">
      <c r="A1628" s="9" t="s">
        <v>358</v>
      </c>
      <c r="B1628" s="9" t="s">
        <v>20</v>
      </c>
      <c r="C1628" s="12">
        <v>0.49</v>
      </c>
      <c r="D1628" s="12">
        <v>0.69</v>
      </c>
      <c r="E1628" s="12">
        <v>1</v>
      </c>
      <c r="F1628" s="12">
        <v>0.94</v>
      </c>
      <c r="G1628" s="12">
        <v>0.5</v>
      </c>
      <c r="H1628" s="9">
        <v>2</v>
      </c>
      <c r="J1628" s="9"/>
      <c r="K1628" t="e">
        <f>VLOOKUP(A1628,MasterTutor!A:D,4,FALSE)</f>
        <v>#N/A</v>
      </c>
      <c r="L1628" t="e">
        <f>VLOOKUP(A1628,MasterTutor!A:D,3,FALSE)</f>
        <v>#N/A</v>
      </c>
      <c r="M1628" t="e">
        <f>VLOOKUP(A1628,MasterTutor!A:D,2,FALSE)</f>
        <v>#N/A</v>
      </c>
    </row>
    <row r="1629" spans="1:13" x14ac:dyDescent="0.2">
      <c r="A1629" s="9" t="s">
        <v>359</v>
      </c>
      <c r="B1629" s="9" t="s">
        <v>14</v>
      </c>
      <c r="C1629" s="12">
        <v>1.0036</v>
      </c>
      <c r="D1629" s="12">
        <v>0.95779999999999998</v>
      </c>
      <c r="E1629" s="12">
        <v>0.97986577181208001</v>
      </c>
      <c r="F1629" s="12">
        <v>0.97142857142857097</v>
      </c>
      <c r="G1629" s="12">
        <v>0.8125</v>
      </c>
      <c r="H1629" s="9">
        <v>20</v>
      </c>
      <c r="I1629" s="10" t="s">
        <v>83</v>
      </c>
      <c r="J1629" s="12">
        <v>0.71</v>
      </c>
      <c r="K1629" t="str">
        <f>VLOOKUP(A1629,MasterTutor!A:D,4,FALSE)</f>
        <v>Advanced</v>
      </c>
      <c r="L1629" t="str">
        <f>VLOOKUP(A1629,MasterTutor!A:D,3,FALSE)</f>
        <v>Professional</v>
      </c>
      <c r="M1629" t="str">
        <f>VLOOKUP(A1629,MasterTutor!A:D,2,FALSE)</f>
        <v>Kristin Haase-Alvey</v>
      </c>
    </row>
    <row r="1630" spans="1:13" x14ac:dyDescent="0.2">
      <c r="A1630" s="9" t="s">
        <v>359</v>
      </c>
      <c r="B1630" s="9" t="s">
        <v>14</v>
      </c>
      <c r="C1630" s="12">
        <v>1.0036</v>
      </c>
      <c r="D1630" s="12">
        <v>0.95779999999999998</v>
      </c>
      <c r="E1630" s="12">
        <v>0.97986577181208001</v>
      </c>
      <c r="F1630" s="12">
        <v>0.97142857142857097</v>
      </c>
      <c r="G1630" s="12">
        <v>0.8125</v>
      </c>
      <c r="H1630" s="9">
        <v>20</v>
      </c>
      <c r="I1630" s="10" t="s">
        <v>83</v>
      </c>
      <c r="J1630" s="1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9" t="s">
        <v>359</v>
      </c>
      <c r="B1631" s="9" t="s">
        <v>16</v>
      </c>
      <c r="C1631" s="12">
        <v>0.93</v>
      </c>
      <c r="D1631" s="12">
        <v>0.87</v>
      </c>
      <c r="E1631" s="12">
        <v>0.96</v>
      </c>
      <c r="F1631" s="12">
        <v>0.97</v>
      </c>
      <c r="G1631" s="12">
        <v>0.83</v>
      </c>
      <c r="H1631" s="9">
        <v>11</v>
      </c>
      <c r="I1631" s="13">
        <v>45659</v>
      </c>
      <c r="J1631" s="12">
        <v>0.5</v>
      </c>
      <c r="K1631" t="str">
        <f>VLOOKUP(A1631,MasterTutor!A:D,4,FALSE)</f>
        <v>Advanced</v>
      </c>
      <c r="L1631" t="str">
        <f>VLOOKUP(A1631,MasterTutor!A:D,3,FALSE)</f>
        <v>Professional</v>
      </c>
      <c r="M1631" t="str">
        <f>VLOOKUP(A1631,MasterTutor!A:D,2,FALSE)</f>
        <v>Kristin Haase-Alvey</v>
      </c>
    </row>
    <row r="1632" spans="1:13" x14ac:dyDescent="0.2">
      <c r="A1632" s="9" t="s">
        <v>359</v>
      </c>
      <c r="B1632" s="9" t="s">
        <v>257</v>
      </c>
      <c r="C1632" s="12">
        <v>0.93</v>
      </c>
      <c r="D1632" s="12">
        <v>0.87</v>
      </c>
      <c r="E1632" s="12">
        <v>0.95</v>
      </c>
      <c r="F1632" s="12">
        <v>0.91</v>
      </c>
      <c r="G1632" s="12">
        <v>0.84</v>
      </c>
      <c r="H1632" s="9">
        <v>20</v>
      </c>
      <c r="I1632" s="10">
        <v>1</v>
      </c>
      <c r="J1632" s="12">
        <v>1</v>
      </c>
      <c r="K1632" t="str">
        <f>VLOOKUP(A1632,MasterTutor!A:D,4,FALSE)</f>
        <v>Advanced</v>
      </c>
      <c r="L1632" t="str">
        <f>VLOOKUP(A1632,MasterTutor!A:D,3,FALSE)</f>
        <v>Professional</v>
      </c>
      <c r="M1632" t="str">
        <f>VLOOKUP(A1632,MasterTutor!A:D,2,FALSE)</f>
        <v>Kristin Haase-Alvey</v>
      </c>
    </row>
    <row r="1633" spans="1:13" x14ac:dyDescent="0.2">
      <c r="A1633" s="9" t="s">
        <v>359</v>
      </c>
      <c r="B1633" s="9" t="s">
        <v>29</v>
      </c>
      <c r="C1633" s="12">
        <v>0.79169999999999996</v>
      </c>
      <c r="D1633" s="12">
        <v>0.98460000000000003</v>
      </c>
      <c r="E1633" s="12">
        <v>0.91</v>
      </c>
      <c r="F1633" s="12">
        <v>0.82089552200000004</v>
      </c>
      <c r="G1633" s="12">
        <v>0.70833333300000001</v>
      </c>
      <c r="H1633" s="9">
        <v>20</v>
      </c>
      <c r="I1633" s="10">
        <v>0.33333333333333331</v>
      </c>
      <c r="J1633" s="1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9" t="s">
        <v>359</v>
      </c>
      <c r="B1634" s="9" t="s">
        <v>22</v>
      </c>
      <c r="C1634" s="12">
        <v>0.84</v>
      </c>
      <c r="D1634" s="12">
        <v>0.98</v>
      </c>
      <c r="E1634" s="12">
        <v>0.98</v>
      </c>
      <c r="F1634" s="12">
        <v>1</v>
      </c>
      <c r="G1634" s="12">
        <v>0.86</v>
      </c>
      <c r="H1634" s="9">
        <v>10</v>
      </c>
      <c r="I1634" s="10" t="s">
        <v>180</v>
      </c>
      <c r="J1634" s="12">
        <v>0.42</v>
      </c>
      <c r="K1634" t="str">
        <f>VLOOKUP(A1634,MasterTutor!A:D,4,FALSE)</f>
        <v>Advanced</v>
      </c>
      <c r="L1634" t="str">
        <f>VLOOKUP(A1634,MasterTutor!A:D,3,FALSE)</f>
        <v>Professional</v>
      </c>
      <c r="M1634" t="str">
        <f>VLOOKUP(A1634,MasterTutor!A:D,2,FALSE)</f>
        <v>Kristin Haase-Alvey</v>
      </c>
    </row>
    <row r="1635" spans="1:13" x14ac:dyDescent="0.2">
      <c r="A1635" s="9" t="s">
        <v>360</v>
      </c>
      <c r="B1635" s="9" t="s">
        <v>17</v>
      </c>
      <c r="C1635" s="12">
        <v>0.44</v>
      </c>
      <c r="D1635" s="12">
        <v>0.8</v>
      </c>
      <c r="E1635" s="12">
        <v>1</v>
      </c>
      <c r="F1635" s="12">
        <v>0.87</v>
      </c>
      <c r="G1635" s="12">
        <v>1</v>
      </c>
      <c r="H1635" s="9">
        <v>1</v>
      </c>
      <c r="I1635" s="10">
        <v>0</v>
      </c>
      <c r="J1635" s="12">
        <f>I1635</f>
        <v>0</v>
      </c>
      <c r="K1635" t="e">
        <f>VLOOKUP(A1635,MasterTutor!A:D,4,FALSE)</f>
        <v>#N/A</v>
      </c>
      <c r="L1635" t="e">
        <f>VLOOKUP(A1635,MasterTutor!A:D,3,FALSE)</f>
        <v>#N/A</v>
      </c>
      <c r="M1635" t="e">
        <f>VLOOKUP(A1635,MasterTutor!A:D,2,FALSE)</f>
        <v>#N/A</v>
      </c>
    </row>
    <row r="1636" spans="1:13" x14ac:dyDescent="0.2">
      <c r="A1636" s="9" t="s">
        <v>360</v>
      </c>
      <c r="B1636" s="9" t="s">
        <v>18</v>
      </c>
      <c r="C1636" s="12">
        <v>0.27</v>
      </c>
      <c r="D1636" s="12">
        <v>0.82</v>
      </c>
      <c r="E1636" s="12">
        <v>1</v>
      </c>
      <c r="F1636" s="12">
        <v>0.25</v>
      </c>
      <c r="G1636" s="12">
        <v>1</v>
      </c>
      <c r="H1636" s="9" t="e">
        <v>#N/A</v>
      </c>
      <c r="J1636" s="9"/>
      <c r="K1636" t="e">
        <f>VLOOKUP(A1636,MasterTutor!A:D,4,FALSE)</f>
        <v>#N/A</v>
      </c>
      <c r="L1636" t="e">
        <f>VLOOKUP(A1636,MasterTutor!A:D,3,FALSE)</f>
        <v>#N/A</v>
      </c>
      <c r="M1636" t="e">
        <f>VLOOKUP(A1636,MasterTutor!A:D,2,FALSE)</f>
        <v>#N/A</v>
      </c>
    </row>
    <row r="1637" spans="1:13" x14ac:dyDescent="0.2">
      <c r="A1637" s="9" t="s">
        <v>361</v>
      </c>
      <c r="B1637" s="9" t="s">
        <v>14</v>
      </c>
      <c r="C1637" s="12">
        <v>0.83960000000000001</v>
      </c>
      <c r="D1637" s="12">
        <v>0.90949999999999998</v>
      </c>
      <c r="E1637" s="12">
        <v>1</v>
      </c>
      <c r="F1637" s="12">
        <v>1</v>
      </c>
      <c r="G1637" s="12">
        <v>0.66666666666666596</v>
      </c>
      <c r="H1637" s="9">
        <v>4</v>
      </c>
      <c r="I1637" s="10" t="s">
        <v>41</v>
      </c>
      <c r="J1637" s="12">
        <v>0.83</v>
      </c>
      <c r="K1637" t="e">
        <f>VLOOKUP(A1637,MasterTutor!A:D,4,FALSE)</f>
        <v>#N/A</v>
      </c>
      <c r="L1637" t="e">
        <f>VLOOKUP(A1637,MasterTutor!A:D,3,FALSE)</f>
        <v>#N/A</v>
      </c>
      <c r="M1637" t="e">
        <f>VLOOKUP(A1637,MasterTutor!A:D,2,FALSE)</f>
        <v>#N/A</v>
      </c>
    </row>
    <row r="1638" spans="1:13" x14ac:dyDescent="0.2">
      <c r="A1638" s="9" t="s">
        <v>361</v>
      </c>
      <c r="B1638" s="9" t="s">
        <v>14</v>
      </c>
      <c r="C1638" s="12">
        <v>0.83960000000000001</v>
      </c>
      <c r="D1638" s="12">
        <v>0.90949999999999998</v>
      </c>
      <c r="E1638" s="12">
        <v>1</v>
      </c>
      <c r="F1638" s="12">
        <v>1</v>
      </c>
      <c r="G1638" s="12">
        <v>0.66666666666666596</v>
      </c>
      <c r="H1638" s="9">
        <v>4</v>
      </c>
      <c r="I1638" s="10" t="s">
        <v>41</v>
      </c>
      <c r="J1638" s="12">
        <f>_xlfn.TEXTBEFORE(I1638, "/")/_xlfn.TEXTAFTER(I1638,"/")</f>
        <v>0.83333333333333337</v>
      </c>
      <c r="K1638" t="e">
        <f>VLOOKUP(A1638,MasterTutor!A:D,4,FALSE)</f>
        <v>#N/A</v>
      </c>
      <c r="L1638" t="e">
        <f>VLOOKUP(A1638,MasterTutor!A:D,3,FALSE)</f>
        <v>#N/A</v>
      </c>
      <c r="M1638" t="e">
        <f>VLOOKUP(A1638,MasterTutor!A:D,2,FALSE)</f>
        <v>#N/A</v>
      </c>
    </row>
    <row r="1639" spans="1:13" x14ac:dyDescent="0.2">
      <c r="A1639" s="9" t="s">
        <v>361</v>
      </c>
      <c r="B1639" s="9" t="s">
        <v>16</v>
      </c>
      <c r="C1639" s="12">
        <v>0.68</v>
      </c>
      <c r="D1639" s="12">
        <v>0.78</v>
      </c>
      <c r="E1639" s="12">
        <v>0.99</v>
      </c>
      <c r="F1639" s="12">
        <v>1</v>
      </c>
      <c r="G1639" s="12">
        <v>0.65</v>
      </c>
      <c r="H1639" s="9">
        <v>5</v>
      </c>
      <c r="I1639" s="13">
        <v>45719</v>
      </c>
      <c r="J1639" s="12">
        <v>1</v>
      </c>
      <c r="K1639" t="e">
        <f>VLOOKUP(A1639,MasterTutor!A:D,4,FALSE)</f>
        <v>#N/A</v>
      </c>
      <c r="L1639" t="e">
        <f>VLOOKUP(A1639,MasterTutor!A:D,3,FALSE)</f>
        <v>#N/A</v>
      </c>
      <c r="M1639" t="e">
        <f>VLOOKUP(A1639,MasterTutor!A:D,2,FALSE)</f>
        <v>#N/A</v>
      </c>
    </row>
    <row r="1640" spans="1:13" x14ac:dyDescent="0.2">
      <c r="A1640" s="9" t="s">
        <v>361</v>
      </c>
      <c r="B1640" s="9" t="s">
        <v>257</v>
      </c>
      <c r="C1640" s="12">
        <v>0.59</v>
      </c>
      <c r="D1640" s="12">
        <v>0.86</v>
      </c>
      <c r="E1640" s="12">
        <v>0.97</v>
      </c>
      <c r="F1640" s="12">
        <v>1</v>
      </c>
      <c r="G1640" s="12">
        <v>0.65</v>
      </c>
      <c r="H1640" s="9">
        <v>11</v>
      </c>
      <c r="I1640" s="10"/>
      <c r="J1640" s="12"/>
      <c r="K1640" t="e">
        <f>VLOOKUP(A1640,MasterTutor!A:D,4,FALSE)</f>
        <v>#N/A</v>
      </c>
      <c r="L1640" t="e">
        <f>VLOOKUP(A1640,MasterTutor!A:D,3,FALSE)</f>
        <v>#N/A</v>
      </c>
      <c r="M1640" t="e">
        <f>VLOOKUP(A1640,MasterTutor!A:D,2,FALSE)</f>
        <v>#N/A</v>
      </c>
    </row>
    <row r="1641" spans="1:13" x14ac:dyDescent="0.2">
      <c r="A1641" s="9" t="s">
        <v>361</v>
      </c>
      <c r="B1641" s="9" t="s">
        <v>29</v>
      </c>
      <c r="C1641" s="12">
        <v>0.76249999999999996</v>
      </c>
      <c r="D1641" s="12">
        <v>0.87829999999999997</v>
      </c>
      <c r="E1641" s="12">
        <v>1</v>
      </c>
      <c r="F1641" s="12">
        <v>1</v>
      </c>
      <c r="G1641" s="12">
        <v>0.7</v>
      </c>
      <c r="H1641" s="9">
        <v>5</v>
      </c>
      <c r="I1641" s="10">
        <v>0.8571428571428571</v>
      </c>
      <c r="J1641" s="12">
        <f>I1641</f>
        <v>0.8571428571428571</v>
      </c>
      <c r="K1641" t="e">
        <f>VLOOKUP(A1641,MasterTutor!A:D,4,FALSE)</f>
        <v>#N/A</v>
      </c>
      <c r="L1641" t="e">
        <f>VLOOKUP(A1641,MasterTutor!A:D,3,FALSE)</f>
        <v>#N/A</v>
      </c>
      <c r="M1641" t="e">
        <f>VLOOKUP(A1641,MasterTutor!A:D,2,FALSE)</f>
        <v>#N/A</v>
      </c>
    </row>
    <row r="1642" spans="1:13" x14ac:dyDescent="0.2">
      <c r="A1642" s="9" t="s">
        <v>361</v>
      </c>
      <c r="B1642" s="9" t="s">
        <v>17</v>
      </c>
      <c r="C1642" s="12">
        <v>0.73</v>
      </c>
      <c r="D1642" s="12">
        <v>0.93</v>
      </c>
      <c r="E1642" s="12">
        <v>1</v>
      </c>
      <c r="F1642" s="12">
        <v>1</v>
      </c>
      <c r="G1642" s="12">
        <v>0.55000000000000004</v>
      </c>
      <c r="H1642" s="9">
        <v>2</v>
      </c>
      <c r="I1642" s="10" t="s">
        <v>19</v>
      </c>
      <c r="J1642" s="12">
        <v>0.67</v>
      </c>
      <c r="K1642" t="e">
        <f>VLOOKUP(A1642,MasterTutor!A:D,4,FALSE)</f>
        <v>#N/A</v>
      </c>
      <c r="L1642" t="e">
        <f>VLOOKUP(A1642,MasterTutor!A:D,3,FALSE)</f>
        <v>#N/A</v>
      </c>
      <c r="M1642" t="e">
        <f>VLOOKUP(A1642,MasterTutor!A:D,2,FALSE)</f>
        <v>#N/A</v>
      </c>
    </row>
    <row r="1643" spans="1:13" x14ac:dyDescent="0.2">
      <c r="A1643" s="9" t="s">
        <v>361</v>
      </c>
      <c r="B1643" s="9" t="s">
        <v>18</v>
      </c>
      <c r="C1643" s="12">
        <v>0.65</v>
      </c>
      <c r="D1643" s="12">
        <v>1.01</v>
      </c>
      <c r="E1643" s="12">
        <v>0.99</v>
      </c>
      <c r="F1643" s="12">
        <v>1</v>
      </c>
      <c r="G1643" s="12">
        <v>0.59</v>
      </c>
      <c r="H1643" s="9">
        <v>2</v>
      </c>
      <c r="I1643" s="10">
        <v>1</v>
      </c>
      <c r="J1643" s="12">
        <f>I1643</f>
        <v>1</v>
      </c>
      <c r="K1643" t="e">
        <f>VLOOKUP(A1643,MasterTutor!A:D,4,FALSE)</f>
        <v>#N/A</v>
      </c>
      <c r="L1643" t="e">
        <f>VLOOKUP(A1643,MasterTutor!A:D,3,FALSE)</f>
        <v>#N/A</v>
      </c>
      <c r="M1643" t="e">
        <f>VLOOKUP(A1643,MasterTutor!A:D,2,FALSE)</f>
        <v>#N/A</v>
      </c>
    </row>
    <row r="1644" spans="1:13" x14ac:dyDescent="0.2">
      <c r="A1644" s="9" t="s">
        <v>361</v>
      </c>
      <c r="B1644" s="9" t="s">
        <v>20</v>
      </c>
      <c r="C1644" s="12">
        <v>0.75</v>
      </c>
      <c r="D1644" s="12">
        <v>0.99</v>
      </c>
      <c r="E1644" s="12">
        <v>1</v>
      </c>
      <c r="F1644" s="12">
        <v>1</v>
      </c>
      <c r="G1644" s="12">
        <v>0.47</v>
      </c>
      <c r="H1644" s="9">
        <v>5</v>
      </c>
      <c r="I1644" s="10">
        <v>1</v>
      </c>
      <c r="J1644" s="12">
        <f>I1644</f>
        <v>1</v>
      </c>
      <c r="K1644" t="e">
        <f>VLOOKUP(A1644,MasterTutor!A:D,4,FALSE)</f>
        <v>#N/A</v>
      </c>
      <c r="L1644" t="e">
        <f>VLOOKUP(A1644,MasterTutor!A:D,3,FALSE)</f>
        <v>#N/A</v>
      </c>
      <c r="M1644" t="e">
        <f>VLOOKUP(A1644,MasterTutor!A:D,2,FALSE)</f>
        <v>#N/A</v>
      </c>
    </row>
    <row r="1645" spans="1:13" x14ac:dyDescent="0.2">
      <c r="A1645" s="9" t="s">
        <v>361</v>
      </c>
      <c r="B1645" s="9" t="s">
        <v>21</v>
      </c>
      <c r="C1645" s="12">
        <v>0.68</v>
      </c>
      <c r="D1645" s="12">
        <v>0.9</v>
      </c>
      <c r="E1645" s="12">
        <v>1</v>
      </c>
      <c r="F1645" s="12">
        <v>1</v>
      </c>
      <c r="G1645" s="12">
        <v>0.5</v>
      </c>
      <c r="H1645" s="9">
        <v>5</v>
      </c>
      <c r="I1645" s="10" t="s">
        <v>48</v>
      </c>
      <c r="J1645" s="12">
        <v>1</v>
      </c>
      <c r="K1645" t="e">
        <f>VLOOKUP(A1645,MasterTutor!A:D,4,FALSE)</f>
        <v>#N/A</v>
      </c>
      <c r="L1645" t="e">
        <f>VLOOKUP(A1645,MasterTutor!A:D,3,FALSE)</f>
        <v>#N/A</v>
      </c>
      <c r="M1645" t="e">
        <f>VLOOKUP(A1645,MasterTutor!A:D,2,FALSE)</f>
        <v>#N/A</v>
      </c>
    </row>
    <row r="1646" spans="1:13" x14ac:dyDescent="0.2">
      <c r="A1646" s="9" t="s">
        <v>361</v>
      </c>
      <c r="B1646" s="9" t="s">
        <v>22</v>
      </c>
      <c r="C1646" s="12">
        <v>0.73</v>
      </c>
      <c r="D1646" s="12">
        <v>0.96</v>
      </c>
      <c r="E1646" s="12">
        <v>1</v>
      </c>
      <c r="F1646" s="12">
        <v>1</v>
      </c>
      <c r="G1646" s="12">
        <v>0.77</v>
      </c>
      <c r="H1646" s="9">
        <v>9</v>
      </c>
      <c r="I1646" s="10" t="s">
        <v>57</v>
      </c>
      <c r="J1646" s="12">
        <v>1</v>
      </c>
      <c r="K1646" t="e">
        <f>VLOOKUP(A1646,MasterTutor!A:D,4,FALSE)</f>
        <v>#N/A</v>
      </c>
      <c r="L1646" t="e">
        <f>VLOOKUP(A1646,MasterTutor!A:D,3,FALSE)</f>
        <v>#N/A</v>
      </c>
      <c r="M1646" t="e">
        <f>VLOOKUP(A1646,MasterTutor!A:D,2,FALSE)</f>
        <v>#N/A</v>
      </c>
    </row>
    <row r="1647" spans="1:13" x14ac:dyDescent="0.2">
      <c r="A1647" s="9" t="s">
        <v>362</v>
      </c>
      <c r="B1647" s="9" t="s">
        <v>14</v>
      </c>
      <c r="C1647" s="12">
        <v>1.0312999999999899</v>
      </c>
      <c r="D1647" s="12">
        <v>1.1172</v>
      </c>
      <c r="E1647" s="12">
        <v>0.98181818181818103</v>
      </c>
      <c r="F1647" s="12">
        <v>0.97499999999999998</v>
      </c>
      <c r="G1647" s="12">
        <v>0.9</v>
      </c>
      <c r="H1647" s="9">
        <v>4</v>
      </c>
      <c r="I1647" s="10" t="s">
        <v>50</v>
      </c>
      <c r="J1647" s="12">
        <v>0.86</v>
      </c>
      <c r="K1647" t="str">
        <f>VLOOKUP(A1647,MasterTutor!A:D,4,FALSE)</f>
        <v>Advanced</v>
      </c>
      <c r="L1647" t="str">
        <f>VLOOKUP(A1647,MasterTutor!A:D,3,FALSE)</f>
        <v>Adjunct</v>
      </c>
      <c r="M1647" t="str">
        <f>VLOOKUP(A1647,MasterTutor!A:D,2,FALSE)</f>
        <v>Ela Cross</v>
      </c>
    </row>
    <row r="1648" spans="1:13" x14ac:dyDescent="0.2">
      <c r="A1648" s="9" t="s">
        <v>362</v>
      </c>
      <c r="B1648" s="9" t="s">
        <v>14</v>
      </c>
      <c r="C1648" s="12">
        <v>1.0312999999999899</v>
      </c>
      <c r="D1648" s="12">
        <v>1.1172</v>
      </c>
      <c r="E1648" s="12">
        <v>0.98181818181818103</v>
      </c>
      <c r="F1648" s="12">
        <v>0.97499999999999998</v>
      </c>
      <c r="G1648" s="12">
        <v>0.9</v>
      </c>
      <c r="H1648" s="9">
        <v>4</v>
      </c>
      <c r="I1648" s="10" t="s">
        <v>50</v>
      </c>
      <c r="J1648" s="1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9" t="s">
        <v>362</v>
      </c>
      <c r="B1649" s="9" t="s">
        <v>16</v>
      </c>
      <c r="C1649" s="12">
        <v>0.99</v>
      </c>
      <c r="D1649" s="12">
        <v>1.04</v>
      </c>
      <c r="E1649" s="12">
        <v>0.98</v>
      </c>
      <c r="F1649" s="12">
        <v>1</v>
      </c>
      <c r="G1649" s="12">
        <v>0.67</v>
      </c>
      <c r="H1649" s="9">
        <v>2</v>
      </c>
      <c r="I1649" s="13">
        <v>45661</v>
      </c>
      <c r="J1649" s="14">
        <v>0.25</v>
      </c>
      <c r="K1649" t="str">
        <f>VLOOKUP(A1649,MasterTutor!A:D,4,FALSE)</f>
        <v>Advanced</v>
      </c>
      <c r="L1649" t="str">
        <f>VLOOKUP(A1649,MasterTutor!A:D,3,FALSE)</f>
        <v>Adjunct</v>
      </c>
      <c r="M1649" t="str">
        <f>VLOOKUP(A1649,MasterTutor!A:D,2,FALSE)</f>
        <v>Ela Cross</v>
      </c>
    </row>
    <row r="1650" spans="1:13" x14ac:dyDescent="0.2">
      <c r="A1650" s="9" t="s">
        <v>362</v>
      </c>
      <c r="B1650" s="9" t="s">
        <v>257</v>
      </c>
      <c r="C1650" s="12">
        <v>0.84</v>
      </c>
      <c r="D1650" s="12">
        <v>1.08</v>
      </c>
      <c r="E1650" s="12">
        <v>0.93</v>
      </c>
      <c r="F1650" s="12">
        <v>0.94</v>
      </c>
      <c r="G1650" s="12">
        <v>0.8</v>
      </c>
      <c r="H1650" s="9">
        <v>1</v>
      </c>
      <c r="I1650" s="10">
        <v>0.5714285714285714</v>
      </c>
      <c r="J1650" s="12">
        <f>4/7</f>
        <v>0.5714285714285714</v>
      </c>
      <c r="K1650" t="str">
        <f>VLOOKUP(A1650,MasterTutor!A:D,4,FALSE)</f>
        <v>Advanced</v>
      </c>
      <c r="L1650" t="str">
        <f>VLOOKUP(A1650,MasterTutor!A:D,3,FALSE)</f>
        <v>Adjunct</v>
      </c>
      <c r="M1650" t="str">
        <f>VLOOKUP(A1650,MasterTutor!A:D,2,FALSE)</f>
        <v>Ela Cross</v>
      </c>
    </row>
    <row r="1651" spans="1:13" x14ac:dyDescent="0.2">
      <c r="A1651" s="9" t="s">
        <v>362</v>
      </c>
      <c r="B1651" s="9" t="s">
        <v>29</v>
      </c>
      <c r="C1651" s="12">
        <v>0.72919999999999996</v>
      </c>
      <c r="D1651" s="12">
        <v>0.88280000000000003</v>
      </c>
      <c r="E1651" s="12">
        <v>1</v>
      </c>
      <c r="F1651" s="12">
        <v>1</v>
      </c>
      <c r="G1651" s="12">
        <v>0.8</v>
      </c>
      <c r="H1651" s="9">
        <v>5</v>
      </c>
      <c r="I1651" s="10">
        <v>1</v>
      </c>
      <c r="J1651" s="12">
        <f>I1651</f>
        <v>1</v>
      </c>
      <c r="K1651" t="str">
        <f>VLOOKUP(A1651,MasterTutor!A:D,4,FALSE)</f>
        <v>Advanced</v>
      </c>
      <c r="L1651" t="str">
        <f>VLOOKUP(A1651,MasterTutor!A:D,3,FALSE)</f>
        <v>Adjunct</v>
      </c>
      <c r="M1651" t="str">
        <f>VLOOKUP(A1651,MasterTutor!A:D,2,FALSE)</f>
        <v>Ela Cross</v>
      </c>
    </row>
    <row r="1652" spans="1:13" x14ac:dyDescent="0.2">
      <c r="A1652" s="9" t="s">
        <v>362</v>
      </c>
      <c r="B1652" s="9" t="s">
        <v>17</v>
      </c>
      <c r="C1652" s="12">
        <v>0.64</v>
      </c>
      <c r="D1652" s="12">
        <v>1.02</v>
      </c>
      <c r="E1652" s="12">
        <v>1</v>
      </c>
      <c r="F1652" s="12">
        <v>1</v>
      </c>
      <c r="G1652" s="12">
        <v>1</v>
      </c>
      <c r="H1652" s="9">
        <v>4</v>
      </c>
      <c r="J1652" s="9"/>
      <c r="K1652" t="str">
        <f>VLOOKUP(A1652,MasterTutor!A:D,4,FALSE)</f>
        <v>Advanced</v>
      </c>
      <c r="L1652" t="str">
        <f>VLOOKUP(A1652,MasterTutor!A:D,3,FALSE)</f>
        <v>Adjunct</v>
      </c>
      <c r="M1652" t="str">
        <f>VLOOKUP(A1652,MasterTutor!A:D,2,FALSE)</f>
        <v>Ela Cross</v>
      </c>
    </row>
    <row r="1653" spans="1:13" x14ac:dyDescent="0.2">
      <c r="A1653" s="9" t="s">
        <v>362</v>
      </c>
      <c r="B1653" s="9" t="s">
        <v>18</v>
      </c>
      <c r="C1653" s="12">
        <v>0.08</v>
      </c>
      <c r="D1653" s="12">
        <v>0.97</v>
      </c>
      <c r="E1653" s="12">
        <v>1</v>
      </c>
      <c r="F1653" s="12">
        <v>1</v>
      </c>
      <c r="G1653" s="12">
        <v>1</v>
      </c>
      <c r="H1653" s="9">
        <v>1</v>
      </c>
      <c r="J1653" s="9"/>
      <c r="K1653" t="str">
        <f>VLOOKUP(A1653,MasterTutor!A:D,4,FALSE)</f>
        <v>Advanced</v>
      </c>
      <c r="L1653" t="str">
        <f>VLOOKUP(A1653,MasterTutor!A:D,3,FALSE)</f>
        <v>Adjunct</v>
      </c>
      <c r="M1653" t="str">
        <f>VLOOKUP(A1653,MasterTutor!A:D,2,FALSE)</f>
        <v>Ela Cross</v>
      </c>
    </row>
    <row r="1654" spans="1:13" x14ac:dyDescent="0.2">
      <c r="A1654" s="9" t="s">
        <v>362</v>
      </c>
      <c r="B1654" s="9" t="s">
        <v>20</v>
      </c>
      <c r="C1654" s="12">
        <v>0.33</v>
      </c>
      <c r="D1654" s="12">
        <v>0.96</v>
      </c>
      <c r="E1654" s="12">
        <v>0.94</v>
      </c>
      <c r="F1654" s="12">
        <v>1</v>
      </c>
      <c r="G1654" s="12">
        <v>1</v>
      </c>
      <c r="H1654" s="9">
        <v>1</v>
      </c>
      <c r="I1654" s="10">
        <v>1</v>
      </c>
      <c r="J1654" s="12">
        <f>I1654</f>
        <v>1</v>
      </c>
      <c r="K1654" t="str">
        <f>VLOOKUP(A1654,MasterTutor!A:D,4,FALSE)</f>
        <v>Advanced</v>
      </c>
      <c r="L1654" t="str">
        <f>VLOOKUP(A1654,MasterTutor!A:D,3,FALSE)</f>
        <v>Adjunct</v>
      </c>
      <c r="M1654" t="str">
        <f>VLOOKUP(A1654,MasterTutor!A:D,2,FALSE)</f>
        <v>Ela Cross</v>
      </c>
    </row>
    <row r="1655" spans="1:13" x14ac:dyDescent="0.2">
      <c r="A1655" s="9" t="s">
        <v>362</v>
      </c>
      <c r="B1655" s="9" t="s">
        <v>21</v>
      </c>
      <c r="C1655" s="12">
        <v>0.65</v>
      </c>
      <c r="D1655" s="12">
        <v>1</v>
      </c>
      <c r="E1655" s="12">
        <v>0.97</v>
      </c>
      <c r="F1655" s="12">
        <v>0.94</v>
      </c>
      <c r="G1655" s="12">
        <v>1</v>
      </c>
      <c r="H1655" s="9">
        <v>3</v>
      </c>
      <c r="I1655" s="10" t="s">
        <v>148</v>
      </c>
      <c r="J1655" s="12">
        <v>0</v>
      </c>
      <c r="K1655" t="str">
        <f>VLOOKUP(A1655,MasterTutor!A:D,4,FALSE)</f>
        <v>Advanced</v>
      </c>
      <c r="L1655" t="str">
        <f>VLOOKUP(A1655,MasterTutor!A:D,3,FALSE)</f>
        <v>Adjunct</v>
      </c>
      <c r="M1655" t="str">
        <f>VLOOKUP(A1655,MasterTutor!A:D,2,FALSE)</f>
        <v>Ela Cross</v>
      </c>
    </row>
    <row r="1656" spans="1:13" x14ac:dyDescent="0.2">
      <c r="A1656" s="9" t="s">
        <v>362</v>
      </c>
      <c r="B1656" s="9" t="s">
        <v>22</v>
      </c>
      <c r="C1656" s="12">
        <v>0.73</v>
      </c>
      <c r="D1656" s="12">
        <v>1.07</v>
      </c>
      <c r="E1656" s="12">
        <v>0.93</v>
      </c>
      <c r="F1656" s="12">
        <v>1</v>
      </c>
      <c r="G1656" s="12">
        <v>0.8</v>
      </c>
      <c r="H1656" s="9">
        <v>0</v>
      </c>
      <c r="I1656" s="10" t="s">
        <v>363</v>
      </c>
      <c r="J1656" s="12">
        <v>0.88</v>
      </c>
      <c r="K1656" t="str">
        <f>VLOOKUP(A1656,MasterTutor!A:D,4,FALSE)</f>
        <v>Advanced</v>
      </c>
      <c r="L1656" t="str">
        <f>VLOOKUP(A1656,MasterTutor!A:D,3,FALSE)</f>
        <v>Adjunct</v>
      </c>
      <c r="M1656" t="str">
        <f>VLOOKUP(A1656,MasterTutor!A:D,2,FALSE)</f>
        <v>Ela Cross</v>
      </c>
    </row>
    <row r="1657" spans="1:13" x14ac:dyDescent="0.2">
      <c r="A1657" s="9" t="s">
        <v>364</v>
      </c>
      <c r="B1657" s="9" t="s">
        <v>14</v>
      </c>
      <c r="C1657" s="12">
        <v>0.843799999999999</v>
      </c>
      <c r="D1657" s="12">
        <v>1.2734000000000001</v>
      </c>
      <c r="E1657" s="12">
        <v>1</v>
      </c>
      <c r="F1657" s="12">
        <v>0.96153846153846101</v>
      </c>
      <c r="G1657" s="12">
        <v>0.88888888888888795</v>
      </c>
      <c r="H1657" s="9">
        <v>5</v>
      </c>
      <c r="I1657" s="10"/>
      <c r="J1657" s="12"/>
      <c r="K1657" t="str">
        <f>VLOOKUP(A1657,MasterTutor!A:D,4,FALSE)</f>
        <v>Premium</v>
      </c>
      <c r="L1657" t="str">
        <f>VLOOKUP(A1657,MasterTutor!A:D,3,FALSE)</f>
        <v>Adjunct</v>
      </c>
      <c r="M1657" t="str">
        <f>VLOOKUP(A1657,MasterTutor!A:D,2,FALSE)</f>
        <v>Geoff St. Marie</v>
      </c>
    </row>
    <row r="1658" spans="1:13" x14ac:dyDescent="0.2">
      <c r="A1658" s="9" t="s">
        <v>364</v>
      </c>
      <c r="B1658" s="9" t="s">
        <v>14</v>
      </c>
      <c r="C1658" s="12">
        <v>0.843799999999999</v>
      </c>
      <c r="D1658" s="12">
        <v>1.2734000000000001</v>
      </c>
      <c r="E1658" s="12">
        <v>1</v>
      </c>
      <c r="F1658" s="12">
        <v>0.96153846153846101</v>
      </c>
      <c r="G1658" s="12">
        <v>0.88888888888888795</v>
      </c>
      <c r="H1658" s="9">
        <v>5</v>
      </c>
      <c r="J1658" s="9"/>
      <c r="K1658" t="str">
        <f>VLOOKUP(A1658,MasterTutor!A:D,4,FALSE)</f>
        <v>Premium</v>
      </c>
      <c r="L1658" t="str">
        <f>VLOOKUP(A1658,MasterTutor!A:D,3,FALSE)</f>
        <v>Adjunct</v>
      </c>
      <c r="M1658" t="str">
        <f>VLOOKUP(A1658,MasterTutor!A:D,2,FALSE)</f>
        <v>Geoff St. Marie</v>
      </c>
    </row>
    <row r="1659" spans="1:13" x14ac:dyDescent="0.2">
      <c r="A1659" s="9" t="s">
        <v>364</v>
      </c>
      <c r="B1659" s="9" t="s">
        <v>16</v>
      </c>
      <c r="C1659" s="12">
        <v>0.65</v>
      </c>
      <c r="D1659" s="12">
        <v>1.3</v>
      </c>
      <c r="E1659" s="12">
        <v>0.97</v>
      </c>
      <c r="F1659" s="12">
        <v>0.73</v>
      </c>
      <c r="G1659" s="12">
        <v>1</v>
      </c>
      <c r="H1659" s="9">
        <v>3</v>
      </c>
      <c r="I1659" s="13">
        <v>45658</v>
      </c>
      <c r="J1659" s="12">
        <v>1</v>
      </c>
      <c r="K1659" t="str">
        <f>VLOOKUP(A1659,MasterTutor!A:D,4,FALSE)</f>
        <v>Premium</v>
      </c>
      <c r="L1659" t="str">
        <f>VLOOKUP(A1659,MasterTutor!A:D,3,FALSE)</f>
        <v>Adjunct</v>
      </c>
      <c r="M1659" t="str">
        <f>VLOOKUP(A1659,MasterTutor!A:D,2,FALSE)</f>
        <v>Geoff St. Marie</v>
      </c>
    </row>
    <row r="1660" spans="1:13" x14ac:dyDescent="0.2">
      <c r="A1660" s="9" t="s">
        <v>364</v>
      </c>
      <c r="B1660" s="9" t="s">
        <v>257</v>
      </c>
      <c r="C1660" s="12">
        <v>0.52</v>
      </c>
      <c r="D1660" s="12">
        <v>1.29</v>
      </c>
      <c r="E1660" s="12">
        <v>1</v>
      </c>
      <c r="F1660" s="12">
        <v>0.81</v>
      </c>
      <c r="G1660" s="12">
        <v>0.88</v>
      </c>
      <c r="H1660" s="9">
        <v>1</v>
      </c>
      <c r="I1660" s="10"/>
      <c r="J1660" s="12"/>
      <c r="K1660" t="str">
        <f>VLOOKUP(A1660,MasterTutor!A:D,4,FALSE)</f>
        <v>Premium</v>
      </c>
      <c r="L1660" t="str">
        <f>VLOOKUP(A1660,MasterTutor!A:D,3,FALSE)</f>
        <v>Adjunct</v>
      </c>
      <c r="M1660" t="str">
        <f>VLOOKUP(A1660,MasterTutor!A:D,2,FALSE)</f>
        <v>Geoff St. Marie</v>
      </c>
    </row>
    <row r="1661" spans="1:13" x14ac:dyDescent="0.2">
      <c r="A1661" s="9" t="s">
        <v>364</v>
      </c>
      <c r="B1661" s="9" t="s">
        <v>29</v>
      </c>
      <c r="C1661" s="12">
        <v>0.375</v>
      </c>
      <c r="D1661" s="12">
        <v>1.2656000000000001</v>
      </c>
      <c r="E1661" s="12">
        <v>1</v>
      </c>
      <c r="F1661" s="12">
        <v>1</v>
      </c>
      <c r="G1661" s="12">
        <v>1</v>
      </c>
      <c r="H1661" s="9">
        <v>2</v>
      </c>
      <c r="I1661" s="10">
        <v>1</v>
      </c>
      <c r="J1661" s="12">
        <f>I1661</f>
        <v>1</v>
      </c>
      <c r="K1661" t="str">
        <f>VLOOKUP(A1661,MasterTutor!A:D,4,FALSE)</f>
        <v>Premium</v>
      </c>
      <c r="L1661" t="str">
        <f>VLOOKUP(A1661,MasterTutor!A:D,3,FALSE)</f>
        <v>Adjunct</v>
      </c>
      <c r="M1661" t="str">
        <f>VLOOKUP(A1661,MasterTutor!A:D,2,FALSE)</f>
        <v>Geoff St. Marie</v>
      </c>
    </row>
    <row r="1662" spans="1:13" x14ac:dyDescent="0.2">
      <c r="A1662" s="9" t="s">
        <v>364</v>
      </c>
      <c r="B1662" s="9" t="s">
        <v>17</v>
      </c>
      <c r="C1662" s="12">
        <v>0.76</v>
      </c>
      <c r="D1662" s="12">
        <v>1.29</v>
      </c>
      <c r="E1662" s="12">
        <v>1</v>
      </c>
      <c r="F1662" s="12">
        <v>0.91</v>
      </c>
      <c r="G1662" s="12">
        <v>0.75</v>
      </c>
      <c r="H1662" s="9" t="e">
        <v>#N/A</v>
      </c>
      <c r="I1662" s="10">
        <v>0</v>
      </c>
      <c r="J1662" s="12">
        <f>I1662</f>
        <v>0</v>
      </c>
      <c r="K1662" t="str">
        <f>VLOOKUP(A1662,MasterTutor!A:D,4,FALSE)</f>
        <v>Premium</v>
      </c>
      <c r="L1662" t="str">
        <f>VLOOKUP(A1662,MasterTutor!A:D,3,FALSE)</f>
        <v>Adjunct</v>
      </c>
      <c r="M1662" t="str">
        <f>VLOOKUP(A1662,MasterTutor!A:D,2,FALSE)</f>
        <v>Geoff St. Marie</v>
      </c>
    </row>
    <row r="1663" spans="1:13" x14ac:dyDescent="0.2">
      <c r="A1663" s="9" t="s">
        <v>364</v>
      </c>
      <c r="B1663" s="9" t="s">
        <v>18</v>
      </c>
      <c r="C1663" s="12">
        <v>0.46</v>
      </c>
      <c r="D1663" s="12">
        <v>1.3</v>
      </c>
      <c r="E1663" s="12">
        <v>1</v>
      </c>
      <c r="F1663" s="12">
        <v>1</v>
      </c>
      <c r="G1663" s="12">
        <v>0.67</v>
      </c>
      <c r="H1663" s="9" t="e">
        <v>#N/A</v>
      </c>
      <c r="J1663" s="9"/>
      <c r="K1663" t="str">
        <f>VLOOKUP(A1663,MasterTutor!A:D,4,FALSE)</f>
        <v>Premium</v>
      </c>
      <c r="L1663" t="str">
        <f>VLOOKUP(A1663,MasterTutor!A:D,3,FALSE)</f>
        <v>Adjunct</v>
      </c>
      <c r="M1663" t="str">
        <f>VLOOKUP(A1663,MasterTutor!A:D,2,FALSE)</f>
        <v>Geoff St. Marie</v>
      </c>
    </row>
    <row r="1664" spans="1:13" x14ac:dyDescent="0.2">
      <c r="A1664" s="9" t="s">
        <v>364</v>
      </c>
      <c r="B1664" s="9" t="s">
        <v>20</v>
      </c>
      <c r="C1664" s="12">
        <v>0.52</v>
      </c>
      <c r="D1664" s="12">
        <v>1.29</v>
      </c>
      <c r="E1664" s="12">
        <v>0.96</v>
      </c>
      <c r="F1664" s="12">
        <v>0.71</v>
      </c>
      <c r="G1664" s="12">
        <v>0.88</v>
      </c>
      <c r="H1664" s="9">
        <v>3</v>
      </c>
      <c r="J1664" s="9"/>
      <c r="K1664" t="str">
        <f>VLOOKUP(A1664,MasterTutor!A:D,4,FALSE)</f>
        <v>Premium</v>
      </c>
      <c r="L1664" t="str">
        <f>VLOOKUP(A1664,MasterTutor!A:D,3,FALSE)</f>
        <v>Adjunct</v>
      </c>
      <c r="M1664" t="str">
        <f>VLOOKUP(A1664,MasterTutor!A:D,2,FALSE)</f>
        <v>Geoff St. Marie</v>
      </c>
    </row>
    <row r="1665" spans="1:13" x14ac:dyDescent="0.2">
      <c r="A1665" s="9" t="s">
        <v>364</v>
      </c>
      <c r="B1665" s="9" t="s">
        <v>21</v>
      </c>
      <c r="C1665" s="12">
        <v>0.55000000000000004</v>
      </c>
      <c r="D1665" s="12">
        <v>1.27</v>
      </c>
      <c r="E1665" s="12">
        <v>1</v>
      </c>
      <c r="F1665" s="12">
        <v>0.94</v>
      </c>
      <c r="G1665" s="12">
        <v>0.56999999999999995</v>
      </c>
      <c r="H1665" s="9">
        <v>0</v>
      </c>
      <c r="I1665" s="10" t="s">
        <v>36</v>
      </c>
      <c r="J1665" s="12">
        <v>0</v>
      </c>
      <c r="K1665" t="str">
        <f>VLOOKUP(A1665,MasterTutor!A:D,4,FALSE)</f>
        <v>Premium</v>
      </c>
      <c r="L1665" t="str">
        <f>VLOOKUP(A1665,MasterTutor!A:D,3,FALSE)</f>
        <v>Adjunct</v>
      </c>
      <c r="M1665" t="str">
        <f>VLOOKUP(A1665,MasterTutor!A:D,2,FALSE)</f>
        <v>Geoff St. Marie</v>
      </c>
    </row>
    <row r="1666" spans="1:13" x14ac:dyDescent="0.2">
      <c r="A1666" s="9" t="s">
        <v>364</v>
      </c>
      <c r="B1666" s="9" t="s">
        <v>22</v>
      </c>
      <c r="C1666" s="12">
        <v>0.71</v>
      </c>
      <c r="D1666" s="12">
        <v>1.26</v>
      </c>
      <c r="E1666" s="12">
        <v>0.97</v>
      </c>
      <c r="F1666" s="12">
        <v>1</v>
      </c>
      <c r="G1666" s="12">
        <v>0.5</v>
      </c>
      <c r="H1666" s="9">
        <v>2</v>
      </c>
      <c r="I1666" s="10" t="s">
        <v>36</v>
      </c>
      <c r="J1666" s="12">
        <v>0</v>
      </c>
      <c r="K1666" t="str">
        <f>VLOOKUP(A1666,MasterTutor!A:D,4,FALSE)</f>
        <v>Premium</v>
      </c>
      <c r="L1666" t="str">
        <f>VLOOKUP(A1666,MasterTutor!A:D,3,FALSE)</f>
        <v>Adjunct</v>
      </c>
      <c r="M1666" t="str">
        <f>VLOOKUP(A1666,MasterTutor!A:D,2,FALSE)</f>
        <v>Geoff St. Marie</v>
      </c>
    </row>
    <row r="1667" spans="1:13" x14ac:dyDescent="0.2">
      <c r="A1667" s="9" t="s">
        <v>365</v>
      </c>
      <c r="B1667" s="9" t="s">
        <v>29</v>
      </c>
      <c r="C1667" s="12">
        <v>0</v>
      </c>
      <c r="D1667" s="12">
        <v>0</v>
      </c>
      <c r="E1667" s="12">
        <v>0</v>
      </c>
      <c r="F1667" s="12">
        <v>0</v>
      </c>
      <c r="G1667" s="12">
        <v>0</v>
      </c>
      <c r="H1667" s="9">
        <v>0</v>
      </c>
      <c r="I1667" s="10" t="s">
        <v>32</v>
      </c>
      <c r="J1667" s="12">
        <v>0</v>
      </c>
      <c r="K1667" t="str">
        <f>VLOOKUP(A1667,MasterTutor!A:D,4,FALSE)</f>
        <v>Advanced</v>
      </c>
      <c r="L1667" t="str">
        <f>VLOOKUP(A1667,MasterTutor!A:D,3,FALSE)</f>
        <v>Adjunct</v>
      </c>
      <c r="M1667" t="str">
        <f>VLOOKUP(A1667,MasterTutor!A:D,2,FALSE)</f>
        <v>Kristin Haase-Alvey</v>
      </c>
    </row>
    <row r="1668" spans="1:13" x14ac:dyDescent="0.2">
      <c r="A1668" s="9" t="s">
        <v>366</v>
      </c>
      <c r="B1668" s="9" t="s">
        <v>14</v>
      </c>
      <c r="C1668" s="12">
        <v>0.86250000000000004</v>
      </c>
      <c r="D1668" s="12">
        <v>0.97859999999999903</v>
      </c>
      <c r="E1668" s="12">
        <v>0.93277310924369705</v>
      </c>
      <c r="F1668" s="12">
        <v>0.94871794871794801</v>
      </c>
      <c r="G1668" s="12">
        <v>0.9375</v>
      </c>
      <c r="H1668" s="9">
        <v>6</v>
      </c>
      <c r="I1668" s="10" t="s">
        <v>25</v>
      </c>
      <c r="J1668" s="12">
        <v>0.6</v>
      </c>
      <c r="K1668" t="str">
        <f>VLOOKUP(A1668,MasterTutor!A:D,4,FALSE)</f>
        <v>Advanced</v>
      </c>
      <c r="L1668" t="str">
        <f>VLOOKUP(A1668,MasterTutor!A:D,3,FALSE)</f>
        <v>Professional</v>
      </c>
      <c r="M1668" t="str">
        <f>VLOOKUP(A1668,MasterTutor!A:D,2,FALSE)</f>
        <v>Ela Cross</v>
      </c>
    </row>
    <row r="1669" spans="1:13" x14ac:dyDescent="0.2">
      <c r="A1669" s="9" t="s">
        <v>366</v>
      </c>
      <c r="B1669" s="9" t="s">
        <v>16</v>
      </c>
      <c r="C1669" s="12">
        <v>0.88</v>
      </c>
      <c r="D1669" s="12">
        <v>0.98</v>
      </c>
      <c r="E1669" s="12">
        <v>0.95</v>
      </c>
      <c r="F1669" s="12">
        <v>0.98</v>
      </c>
      <c r="G1669" s="12">
        <v>0.5</v>
      </c>
      <c r="H1669" s="9">
        <v>17</v>
      </c>
      <c r="I1669" s="13">
        <v>45697</v>
      </c>
      <c r="J1669" s="14">
        <v>0.22</v>
      </c>
      <c r="K1669" t="str">
        <f>VLOOKUP(A1669,MasterTutor!A:D,4,FALSE)</f>
        <v>Advanced</v>
      </c>
      <c r="L1669" t="str">
        <f>VLOOKUP(A1669,MasterTutor!A:D,3,FALSE)</f>
        <v>Professional</v>
      </c>
      <c r="M1669" t="str">
        <f>VLOOKUP(A1669,MasterTutor!A:D,2,FALSE)</f>
        <v>Ela Cross</v>
      </c>
    </row>
    <row r="1670" spans="1:13" x14ac:dyDescent="0.2">
      <c r="A1670" s="9" t="s">
        <v>366</v>
      </c>
      <c r="B1670" s="9" t="s">
        <v>257</v>
      </c>
      <c r="C1670" s="12">
        <v>0.83</v>
      </c>
      <c r="D1670" s="12">
        <v>1.04</v>
      </c>
      <c r="E1670" s="12">
        <v>0.7</v>
      </c>
      <c r="F1670" s="12">
        <v>0.97</v>
      </c>
      <c r="G1670" s="12">
        <v>0.41</v>
      </c>
      <c r="H1670" s="9">
        <v>15</v>
      </c>
      <c r="I1670" s="10">
        <v>0.8</v>
      </c>
      <c r="J1670" s="12">
        <v>0.8</v>
      </c>
      <c r="K1670" t="str">
        <f>VLOOKUP(A1670,MasterTutor!A:D,4,FALSE)</f>
        <v>Advanced</v>
      </c>
      <c r="L1670" t="str">
        <f>VLOOKUP(A1670,MasterTutor!A:D,3,FALSE)</f>
        <v>Professional</v>
      </c>
      <c r="M1670" t="str">
        <f>VLOOKUP(A1670,MasterTutor!A:D,2,FALSE)</f>
        <v>Ela Cross</v>
      </c>
    </row>
    <row r="1671" spans="1:13" x14ac:dyDescent="0.2">
      <c r="A1671" s="9" t="s">
        <v>366</v>
      </c>
      <c r="B1671" s="9" t="s">
        <v>29</v>
      </c>
      <c r="C1671" s="12">
        <v>0.8417</v>
      </c>
      <c r="D1671" s="12">
        <v>0.98850000000000005</v>
      </c>
      <c r="E1671" s="12">
        <v>0.8046875</v>
      </c>
      <c r="F1671" s="12">
        <v>0.87341772200000001</v>
      </c>
      <c r="G1671" s="12">
        <v>0.38888888900000002</v>
      </c>
      <c r="H1671" s="9">
        <v>4</v>
      </c>
      <c r="I1671" s="10">
        <v>0.6</v>
      </c>
      <c r="J1671" s="12">
        <f>I1671</f>
        <v>0.6</v>
      </c>
      <c r="K1671" t="str">
        <f>VLOOKUP(A1671,MasterTutor!A:D,4,FALSE)</f>
        <v>Advanced</v>
      </c>
      <c r="L1671" t="str">
        <f>VLOOKUP(A1671,MasterTutor!A:D,3,FALSE)</f>
        <v>Professional</v>
      </c>
      <c r="M1671" t="str">
        <f>VLOOKUP(A1671,MasterTutor!A:D,2,FALSE)</f>
        <v>Ela Cross</v>
      </c>
    </row>
    <row r="1672" spans="1:13" x14ac:dyDescent="0.2">
      <c r="A1672" s="9" t="s">
        <v>366</v>
      </c>
      <c r="B1672" s="9" t="s">
        <v>17</v>
      </c>
      <c r="C1672" s="12">
        <v>0.88</v>
      </c>
      <c r="D1672" s="12">
        <v>1.08</v>
      </c>
      <c r="E1672" s="12">
        <v>0.96</v>
      </c>
      <c r="F1672" s="12">
        <v>0.96</v>
      </c>
      <c r="G1672" s="12">
        <v>0.82</v>
      </c>
      <c r="H1672" s="9">
        <v>4</v>
      </c>
      <c r="I1672" s="10">
        <v>1</v>
      </c>
      <c r="J1672" s="12">
        <f>I1672</f>
        <v>1</v>
      </c>
      <c r="K1672" t="str">
        <f>VLOOKUP(A1672,MasterTutor!A:D,4,FALSE)</f>
        <v>Advanced</v>
      </c>
      <c r="L1672" t="str">
        <f>VLOOKUP(A1672,MasterTutor!A:D,3,FALSE)</f>
        <v>Professional</v>
      </c>
      <c r="M1672" t="str">
        <f>VLOOKUP(A1672,MasterTutor!A:D,2,FALSE)</f>
        <v>Ela Cross</v>
      </c>
    </row>
    <row r="1673" spans="1:13" x14ac:dyDescent="0.2">
      <c r="A1673" s="9" t="s">
        <v>366</v>
      </c>
      <c r="B1673" s="9" t="s">
        <v>18</v>
      </c>
      <c r="C1673" s="12">
        <v>0.65</v>
      </c>
      <c r="D1673" s="12">
        <v>0.96</v>
      </c>
      <c r="E1673" s="12">
        <v>0.96</v>
      </c>
      <c r="F1673" s="12">
        <v>0.96</v>
      </c>
      <c r="G1673" s="12">
        <v>1</v>
      </c>
      <c r="H1673" s="9">
        <v>4</v>
      </c>
      <c r="I1673" s="10" t="s">
        <v>26</v>
      </c>
      <c r="J1673" s="12">
        <v>0.5</v>
      </c>
      <c r="K1673" t="str">
        <f>VLOOKUP(A1673,MasterTutor!A:D,4,FALSE)</f>
        <v>Advanced</v>
      </c>
      <c r="L1673" t="str">
        <f>VLOOKUP(A1673,MasterTutor!A:D,3,FALSE)</f>
        <v>Professional</v>
      </c>
      <c r="M1673" t="str">
        <f>VLOOKUP(A1673,MasterTutor!A:D,2,FALSE)</f>
        <v>Ela Cross</v>
      </c>
    </row>
    <row r="1674" spans="1:13" x14ac:dyDescent="0.2">
      <c r="A1674" s="9" t="s">
        <v>366</v>
      </c>
      <c r="B1674" s="9" t="s">
        <v>20</v>
      </c>
      <c r="C1674" s="12">
        <v>0.9</v>
      </c>
      <c r="D1674" s="12">
        <v>1.03</v>
      </c>
      <c r="E1674" s="12">
        <v>0.89</v>
      </c>
      <c r="F1674" s="12">
        <v>0.97</v>
      </c>
      <c r="G1674" s="12">
        <v>0.77</v>
      </c>
      <c r="H1674" s="9">
        <v>3</v>
      </c>
      <c r="I1674" s="10" t="s">
        <v>35</v>
      </c>
      <c r="J1674" s="12">
        <v>0.75</v>
      </c>
      <c r="K1674" t="str">
        <f>VLOOKUP(A1674,MasterTutor!A:D,4,FALSE)</f>
        <v>Advanced</v>
      </c>
      <c r="L1674" t="str">
        <f>VLOOKUP(A1674,MasterTutor!A:D,3,FALSE)</f>
        <v>Professional</v>
      </c>
      <c r="M1674" t="str">
        <f>VLOOKUP(A1674,MasterTutor!A:D,2,FALSE)</f>
        <v>Ela Cross</v>
      </c>
    </row>
    <row r="1675" spans="1:13" x14ac:dyDescent="0.2">
      <c r="A1675" s="9" t="s">
        <v>366</v>
      </c>
      <c r="B1675" s="9" t="s">
        <v>21</v>
      </c>
      <c r="C1675" s="12">
        <v>0.87</v>
      </c>
      <c r="D1675" s="12">
        <v>1.07</v>
      </c>
      <c r="E1675" s="12">
        <v>0.95</v>
      </c>
      <c r="F1675" s="12">
        <v>0.97</v>
      </c>
      <c r="G1675" s="12">
        <v>0.88</v>
      </c>
      <c r="H1675" s="9">
        <v>5</v>
      </c>
      <c r="I1675" s="10" t="s">
        <v>224</v>
      </c>
      <c r="J1675" s="12">
        <v>0.75</v>
      </c>
      <c r="K1675" t="str">
        <f>VLOOKUP(A1675,MasterTutor!A:D,4,FALSE)</f>
        <v>Advanced</v>
      </c>
      <c r="L1675" t="str">
        <f>VLOOKUP(A1675,MasterTutor!A:D,3,FALSE)</f>
        <v>Professional</v>
      </c>
      <c r="M1675" t="str">
        <f>VLOOKUP(A1675,MasterTutor!A:D,2,FALSE)</f>
        <v>Ela Cross</v>
      </c>
    </row>
    <row r="1676" spans="1:13" x14ac:dyDescent="0.2">
      <c r="A1676" s="9" t="s">
        <v>366</v>
      </c>
      <c r="B1676" s="9" t="s">
        <v>22</v>
      </c>
      <c r="C1676" s="12">
        <v>0.75</v>
      </c>
      <c r="D1676" s="12">
        <v>1.0900000000000001</v>
      </c>
      <c r="E1676" s="12">
        <v>0.87</v>
      </c>
      <c r="F1676" s="12">
        <v>0.97</v>
      </c>
      <c r="G1676" s="12">
        <v>1</v>
      </c>
      <c r="H1676" s="9">
        <v>4</v>
      </c>
      <c r="I1676" s="10" t="s">
        <v>34</v>
      </c>
      <c r="J1676" s="12">
        <v>1</v>
      </c>
      <c r="K1676" t="str">
        <f>VLOOKUP(A1676,MasterTutor!A:D,4,FALSE)</f>
        <v>Advanced</v>
      </c>
      <c r="L1676" t="str">
        <f>VLOOKUP(A1676,MasterTutor!A:D,3,FALSE)</f>
        <v>Professional</v>
      </c>
      <c r="M1676" t="str">
        <f>VLOOKUP(A1676,MasterTutor!A:D,2,FALSE)</f>
        <v>Ela Cross</v>
      </c>
    </row>
    <row r="1677" spans="1:13" x14ac:dyDescent="0.2">
      <c r="A1677" s="9" t="s">
        <v>367</v>
      </c>
      <c r="B1677" s="9" t="s">
        <v>14</v>
      </c>
      <c r="C1677" s="12">
        <v>1.0414000000000001</v>
      </c>
      <c r="D1677" s="12">
        <v>1.1513</v>
      </c>
      <c r="E1677" s="12">
        <v>1</v>
      </c>
      <c r="F1677" s="12">
        <v>0.98571428571428499</v>
      </c>
      <c r="G1677" s="12">
        <v>0.92857142857142805</v>
      </c>
      <c r="H1677" s="9">
        <v>3</v>
      </c>
      <c r="I1677" s="10" t="s">
        <v>48</v>
      </c>
      <c r="J1677" s="12">
        <v>1</v>
      </c>
      <c r="K1677" t="str">
        <f>VLOOKUP(A1677,MasterTutor!A:D,4,FALSE)</f>
        <v>Premium</v>
      </c>
      <c r="L1677" t="str">
        <f>VLOOKUP(A1677,MasterTutor!A:D,3,FALSE)</f>
        <v>Professional</v>
      </c>
      <c r="M1677" t="str">
        <f>VLOOKUP(A1677,MasterTutor!A:D,2,FALSE)</f>
        <v>Annelies de Groot</v>
      </c>
    </row>
    <row r="1678" spans="1:13" x14ac:dyDescent="0.2">
      <c r="A1678" s="9" t="s">
        <v>367</v>
      </c>
      <c r="B1678" s="9" t="s">
        <v>16</v>
      </c>
      <c r="C1678" s="12">
        <v>0.99</v>
      </c>
      <c r="D1678" s="12">
        <v>1.07</v>
      </c>
      <c r="E1678" s="12">
        <v>1</v>
      </c>
      <c r="F1678" s="12">
        <v>0.96</v>
      </c>
      <c r="G1678" s="12">
        <v>0.9</v>
      </c>
      <c r="H1678" s="9">
        <v>3</v>
      </c>
      <c r="I1678" s="13">
        <v>45659</v>
      </c>
      <c r="J1678" s="12">
        <v>0.5</v>
      </c>
      <c r="K1678" t="str">
        <f>VLOOKUP(A1678,MasterTutor!A:D,4,FALSE)</f>
        <v>Premium</v>
      </c>
      <c r="L1678" t="str">
        <f>VLOOKUP(A1678,MasterTutor!A:D,3,FALSE)</f>
        <v>Professional</v>
      </c>
      <c r="M1678" t="str">
        <f>VLOOKUP(A1678,MasterTutor!A:D,2,FALSE)</f>
        <v>Annelies de Groot</v>
      </c>
    </row>
    <row r="1679" spans="1:13" x14ac:dyDescent="0.2">
      <c r="A1679" s="9" t="s">
        <v>367</v>
      </c>
      <c r="B1679" s="9" t="s">
        <v>257</v>
      </c>
      <c r="C1679" s="12">
        <v>0.65</v>
      </c>
      <c r="D1679" s="12">
        <v>1.0900000000000001</v>
      </c>
      <c r="E1679" s="12">
        <v>1</v>
      </c>
      <c r="F1679" s="12">
        <v>0.93</v>
      </c>
      <c r="G1679" s="12">
        <v>0.75</v>
      </c>
      <c r="H1679" s="9">
        <v>2</v>
      </c>
      <c r="I1679" s="10">
        <v>0.5</v>
      </c>
      <c r="J1679" s="12">
        <v>0.5</v>
      </c>
      <c r="K1679" t="str">
        <f>VLOOKUP(A1679,MasterTutor!A:D,4,FALSE)</f>
        <v>Premium</v>
      </c>
      <c r="L1679" t="str">
        <f>VLOOKUP(A1679,MasterTutor!A:D,3,FALSE)</f>
        <v>Professional</v>
      </c>
      <c r="M1679" t="str">
        <f>VLOOKUP(A1679,MasterTutor!A:D,2,FALSE)</f>
        <v>Annelies de Groot</v>
      </c>
    </row>
    <row r="1680" spans="1:13" x14ac:dyDescent="0.2">
      <c r="A1680" s="9" t="s">
        <v>367</v>
      </c>
      <c r="B1680" s="9" t="s">
        <v>29</v>
      </c>
      <c r="C1680" s="12">
        <v>0.879</v>
      </c>
      <c r="D1680" s="12">
        <v>1.1600999999999999</v>
      </c>
      <c r="E1680" s="12">
        <v>0.97297297299999996</v>
      </c>
      <c r="F1680" s="12">
        <v>0.97826086999999995</v>
      </c>
      <c r="G1680" s="12">
        <v>0.52380952400000003</v>
      </c>
      <c r="H1680" s="9">
        <v>1</v>
      </c>
      <c r="I1680" s="10">
        <v>1</v>
      </c>
      <c r="J1680" s="12">
        <f>I1680</f>
        <v>1</v>
      </c>
      <c r="K1680" t="str">
        <f>VLOOKUP(A1680,MasterTutor!A:D,4,FALSE)</f>
        <v>Premium</v>
      </c>
      <c r="L1680" t="str">
        <f>VLOOKUP(A1680,MasterTutor!A:D,3,FALSE)</f>
        <v>Professional</v>
      </c>
      <c r="M1680" t="str">
        <f>VLOOKUP(A1680,MasterTutor!A:D,2,FALSE)</f>
        <v>Annelies de Groot</v>
      </c>
    </row>
    <row r="1681" spans="1:13" x14ac:dyDescent="0.2">
      <c r="A1681" s="9" t="s">
        <v>367</v>
      </c>
      <c r="B1681" s="9" t="s">
        <v>17</v>
      </c>
      <c r="C1681" s="12">
        <v>0.98</v>
      </c>
      <c r="D1681" s="12">
        <v>1.06</v>
      </c>
      <c r="E1681" s="12">
        <v>1</v>
      </c>
      <c r="F1681" s="12">
        <v>1</v>
      </c>
      <c r="G1681" s="12">
        <v>0.96</v>
      </c>
      <c r="H1681" s="9">
        <v>3</v>
      </c>
      <c r="I1681" s="10" t="s">
        <v>35</v>
      </c>
      <c r="J1681" s="12">
        <v>0.75</v>
      </c>
      <c r="K1681" t="str">
        <f>VLOOKUP(A1681,MasterTutor!A:D,4,FALSE)</f>
        <v>Premium</v>
      </c>
      <c r="L1681" t="str">
        <f>VLOOKUP(A1681,MasterTutor!A:D,3,FALSE)</f>
        <v>Professional</v>
      </c>
      <c r="M1681" t="str">
        <f>VLOOKUP(A1681,MasterTutor!A:D,2,FALSE)</f>
        <v>Annelies de Groot</v>
      </c>
    </row>
    <row r="1682" spans="1:13" x14ac:dyDescent="0.2">
      <c r="A1682" s="9" t="s">
        <v>367</v>
      </c>
      <c r="B1682" s="9" t="s">
        <v>18</v>
      </c>
      <c r="C1682" s="12">
        <v>1.1000000000000001</v>
      </c>
      <c r="D1682" s="12">
        <v>1.28</v>
      </c>
      <c r="E1682" s="12">
        <v>0.99</v>
      </c>
      <c r="F1682" s="12">
        <v>0.98</v>
      </c>
      <c r="G1682" s="12">
        <v>0.74</v>
      </c>
      <c r="H1682" s="9">
        <v>2</v>
      </c>
      <c r="I1682" s="10" t="s">
        <v>26</v>
      </c>
      <c r="J1682" s="12">
        <v>0.5</v>
      </c>
      <c r="K1682" t="str">
        <f>VLOOKUP(A1682,MasterTutor!A:D,4,FALSE)</f>
        <v>Premium</v>
      </c>
      <c r="L1682" t="str">
        <f>VLOOKUP(A1682,MasterTutor!A:D,3,FALSE)</f>
        <v>Professional</v>
      </c>
      <c r="M1682" t="str">
        <f>VLOOKUP(A1682,MasterTutor!A:D,2,FALSE)</f>
        <v>Annelies de Groot</v>
      </c>
    </row>
    <row r="1683" spans="1:13" x14ac:dyDescent="0.2">
      <c r="A1683" s="9" t="s">
        <v>367</v>
      </c>
      <c r="B1683" s="9" t="s">
        <v>20</v>
      </c>
      <c r="C1683" s="12">
        <v>1.37</v>
      </c>
      <c r="D1683" s="12">
        <v>1.36</v>
      </c>
      <c r="E1683" s="12">
        <v>1</v>
      </c>
      <c r="F1683" s="12">
        <v>1</v>
      </c>
      <c r="G1683" s="12">
        <v>0.82</v>
      </c>
      <c r="H1683" s="9">
        <v>7</v>
      </c>
      <c r="I1683" s="10" t="s">
        <v>19</v>
      </c>
      <c r="J1683" s="12">
        <v>0.67</v>
      </c>
      <c r="K1683" t="str">
        <f>VLOOKUP(A1683,MasterTutor!A:D,4,FALSE)</f>
        <v>Premium</v>
      </c>
      <c r="L1683" t="str">
        <f>VLOOKUP(A1683,MasterTutor!A:D,3,FALSE)</f>
        <v>Professional</v>
      </c>
      <c r="M1683" t="str">
        <f>VLOOKUP(A1683,MasterTutor!A:D,2,FALSE)</f>
        <v>Annelies de Groot</v>
      </c>
    </row>
    <row r="1684" spans="1:13" x14ac:dyDescent="0.2">
      <c r="A1684" s="9" t="s">
        <v>367</v>
      </c>
      <c r="B1684" s="9" t="s">
        <v>21</v>
      </c>
      <c r="C1684" s="12">
        <v>1.34</v>
      </c>
      <c r="D1684" s="12">
        <v>1.32</v>
      </c>
      <c r="E1684" s="12">
        <v>1</v>
      </c>
      <c r="F1684" s="12">
        <v>0.99</v>
      </c>
      <c r="G1684" s="12">
        <v>0.85</v>
      </c>
      <c r="H1684" s="9">
        <v>8</v>
      </c>
      <c r="I1684" s="10" t="s">
        <v>263</v>
      </c>
      <c r="J1684" s="12">
        <v>0.5</v>
      </c>
      <c r="K1684" t="str">
        <f>VLOOKUP(A1684,MasterTutor!A:D,4,FALSE)</f>
        <v>Premium</v>
      </c>
      <c r="L1684" t="str">
        <f>VLOOKUP(A1684,MasterTutor!A:D,3,FALSE)</f>
        <v>Professional</v>
      </c>
      <c r="M1684" t="str">
        <f>VLOOKUP(A1684,MasterTutor!A:D,2,FALSE)</f>
        <v>Annelies de Groot</v>
      </c>
    </row>
    <row r="1685" spans="1:13" x14ac:dyDescent="0.2">
      <c r="A1685" s="9" t="s">
        <v>367</v>
      </c>
      <c r="B1685" s="9" t="s">
        <v>22</v>
      </c>
      <c r="C1685" s="12">
        <v>1.1000000000000001</v>
      </c>
      <c r="D1685" s="12">
        <v>0.95</v>
      </c>
      <c r="E1685" s="12">
        <v>0.99</v>
      </c>
      <c r="F1685" s="12">
        <v>0.96</v>
      </c>
      <c r="G1685" s="12">
        <v>0.55000000000000004</v>
      </c>
      <c r="H1685" s="9">
        <v>1</v>
      </c>
      <c r="I1685" s="10" t="s">
        <v>66</v>
      </c>
      <c r="J1685" s="12">
        <v>0.5</v>
      </c>
      <c r="K1685" t="str">
        <f>VLOOKUP(A1685,MasterTutor!A:D,4,FALSE)</f>
        <v>Premium</v>
      </c>
      <c r="L1685" t="str">
        <f>VLOOKUP(A1685,MasterTutor!A:D,3,FALSE)</f>
        <v>Professional</v>
      </c>
      <c r="M1685" t="str">
        <f>VLOOKUP(A1685,MasterTutor!A:D,2,FALSE)</f>
        <v>Annelies de Groot</v>
      </c>
    </row>
    <row r="1686" spans="1:13" x14ac:dyDescent="0.2">
      <c r="A1686" s="9" t="s">
        <v>368</v>
      </c>
      <c r="B1686" s="9" t="s">
        <v>14</v>
      </c>
      <c r="C1686" s="12">
        <v>1.0354000000000001</v>
      </c>
      <c r="D1686" s="12">
        <v>1.0690999999999999</v>
      </c>
      <c r="E1686" s="12">
        <v>1</v>
      </c>
      <c r="F1686" s="12">
        <v>0.91578947368421004</v>
      </c>
      <c r="G1686" s="12">
        <v>0.44444444444444398</v>
      </c>
      <c r="H1686" s="9">
        <v>10</v>
      </c>
      <c r="I1686" s="10" t="s">
        <v>43</v>
      </c>
      <c r="J1686" s="12">
        <v>0.17</v>
      </c>
      <c r="K1686" t="str">
        <f>VLOOKUP(A1686,MasterTutor!A:D,4,FALSE)</f>
        <v>Advanced</v>
      </c>
      <c r="L1686" t="str">
        <f>VLOOKUP(A1686,MasterTutor!A:D,3,FALSE)</f>
        <v>Professional</v>
      </c>
      <c r="M1686" t="str">
        <f>VLOOKUP(A1686,MasterTutor!A:D,2,FALSE)</f>
        <v>Ela Cross</v>
      </c>
    </row>
    <row r="1687" spans="1:13" x14ac:dyDescent="0.2">
      <c r="A1687" s="9" t="s">
        <v>368</v>
      </c>
      <c r="B1687" s="9" t="s">
        <v>14</v>
      </c>
      <c r="C1687" s="12">
        <v>1.0354000000000001</v>
      </c>
      <c r="D1687" s="12">
        <v>1.0690999999999999</v>
      </c>
      <c r="E1687" s="12">
        <v>1</v>
      </c>
      <c r="F1687" s="12">
        <v>0.91578947368421004</v>
      </c>
      <c r="G1687" s="12">
        <v>0.44444444444444398</v>
      </c>
      <c r="H1687" s="9">
        <v>10</v>
      </c>
      <c r="I1687" s="10" t="s">
        <v>43</v>
      </c>
      <c r="J1687" s="1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9" t="s">
        <v>368</v>
      </c>
      <c r="B1688" s="9" t="s">
        <v>16</v>
      </c>
      <c r="C1688" s="12">
        <v>0.86</v>
      </c>
      <c r="D1688" s="12">
        <v>0.83</v>
      </c>
      <c r="E1688" s="12">
        <v>0.96</v>
      </c>
      <c r="F1688" s="12">
        <v>0.48</v>
      </c>
      <c r="G1688" s="12">
        <v>0.22</v>
      </c>
      <c r="H1688" s="9">
        <v>12</v>
      </c>
      <c r="I1688" s="13" t="s">
        <v>36</v>
      </c>
      <c r="J1688" s="12">
        <v>0</v>
      </c>
      <c r="K1688" t="str">
        <f>VLOOKUP(A1688,MasterTutor!A:D,4,FALSE)</f>
        <v>Advanced</v>
      </c>
      <c r="L1688" t="str">
        <f>VLOOKUP(A1688,MasterTutor!A:D,3,FALSE)</f>
        <v>Professional</v>
      </c>
      <c r="M1688" t="str">
        <f>VLOOKUP(A1688,MasterTutor!A:D,2,FALSE)</f>
        <v>Ela Cross</v>
      </c>
    </row>
    <row r="1689" spans="1:13" x14ac:dyDescent="0.2">
      <c r="A1689" s="9" t="s">
        <v>368</v>
      </c>
      <c r="B1689" s="9" t="s">
        <v>257</v>
      </c>
      <c r="C1689" s="12">
        <v>1.02</v>
      </c>
      <c r="D1689" s="12">
        <v>1.1200000000000001</v>
      </c>
      <c r="E1689" s="12">
        <v>0.99</v>
      </c>
      <c r="F1689" s="12">
        <v>0.78</v>
      </c>
      <c r="G1689" s="12">
        <v>0.38</v>
      </c>
      <c r="H1689" s="9">
        <v>12</v>
      </c>
      <c r="I1689" s="10">
        <v>0.2</v>
      </c>
      <c r="J1689" s="12">
        <f>1/5</f>
        <v>0.2</v>
      </c>
      <c r="K1689" t="str">
        <f>VLOOKUP(A1689,MasterTutor!A:D,4,FALSE)</f>
        <v>Advanced</v>
      </c>
      <c r="L1689" t="str">
        <f>VLOOKUP(A1689,MasterTutor!A:D,3,FALSE)</f>
        <v>Professional</v>
      </c>
      <c r="M1689" t="str">
        <f>VLOOKUP(A1689,MasterTutor!A:D,2,FALSE)</f>
        <v>Ela Cross</v>
      </c>
    </row>
    <row r="1690" spans="1:13" x14ac:dyDescent="0.2">
      <c r="A1690" s="9" t="s">
        <v>368</v>
      </c>
      <c r="B1690" s="9" t="s">
        <v>29</v>
      </c>
      <c r="C1690" s="12">
        <v>1.1285000000000001</v>
      </c>
      <c r="D1690" s="12">
        <v>1.1020000000000001</v>
      </c>
      <c r="E1690" s="12">
        <v>1</v>
      </c>
      <c r="F1690" s="12">
        <v>0.99019607799999998</v>
      </c>
      <c r="G1690" s="12">
        <v>0.39130434800000002</v>
      </c>
      <c r="H1690" s="9">
        <v>15</v>
      </c>
      <c r="I1690" s="10">
        <v>0.25</v>
      </c>
      <c r="J1690" s="12">
        <f>I1690</f>
        <v>0.25</v>
      </c>
      <c r="K1690" t="str">
        <f>VLOOKUP(A1690,MasterTutor!A:D,4,FALSE)</f>
        <v>Advanced</v>
      </c>
      <c r="L1690" t="str">
        <f>VLOOKUP(A1690,MasterTutor!A:D,3,FALSE)</f>
        <v>Professional</v>
      </c>
      <c r="M1690" t="str">
        <f>VLOOKUP(A1690,MasterTutor!A:D,2,FALSE)</f>
        <v>Ela Cross</v>
      </c>
    </row>
    <row r="1691" spans="1:13" x14ac:dyDescent="0.2">
      <c r="A1691" s="9" t="s">
        <v>368</v>
      </c>
      <c r="B1691" s="9" t="s">
        <v>17</v>
      </c>
      <c r="C1691" s="12">
        <v>0.9</v>
      </c>
      <c r="D1691" s="12">
        <v>1.1499999999999999</v>
      </c>
      <c r="E1691" s="12">
        <v>0.97</v>
      </c>
      <c r="F1691" s="12">
        <v>0.98</v>
      </c>
      <c r="G1691" s="12">
        <v>0.82</v>
      </c>
      <c r="H1691" s="9">
        <v>4</v>
      </c>
      <c r="I1691" s="10" t="s">
        <v>51</v>
      </c>
      <c r="J1691" s="12">
        <v>0.71</v>
      </c>
      <c r="K1691" t="str">
        <f>VLOOKUP(A1691,MasterTutor!A:D,4,FALSE)</f>
        <v>Advanced</v>
      </c>
      <c r="L1691" t="str">
        <f>VLOOKUP(A1691,MasterTutor!A:D,3,FALSE)</f>
        <v>Professional</v>
      </c>
      <c r="M1691" t="str">
        <f>VLOOKUP(A1691,MasterTutor!A:D,2,FALSE)</f>
        <v>Ela Cross</v>
      </c>
    </row>
    <row r="1692" spans="1:13" x14ac:dyDescent="0.2">
      <c r="A1692" s="9" t="s">
        <v>368</v>
      </c>
      <c r="B1692" s="9" t="s">
        <v>18</v>
      </c>
      <c r="C1692" s="12">
        <v>0.59</v>
      </c>
      <c r="D1692" s="12">
        <v>1.06</v>
      </c>
      <c r="E1692" s="12">
        <v>1</v>
      </c>
      <c r="F1692" s="12">
        <v>0.76</v>
      </c>
      <c r="G1692" s="12">
        <v>0.52</v>
      </c>
      <c r="H1692" s="9">
        <v>1</v>
      </c>
      <c r="I1692" s="10">
        <v>0</v>
      </c>
      <c r="J1692" s="12">
        <f>I1692</f>
        <v>0</v>
      </c>
      <c r="K1692" t="str">
        <f>VLOOKUP(A1692,MasterTutor!A:D,4,FALSE)</f>
        <v>Advanced</v>
      </c>
      <c r="L1692" t="str">
        <f>VLOOKUP(A1692,MasterTutor!A:D,3,FALSE)</f>
        <v>Professional</v>
      </c>
      <c r="M1692" t="str">
        <f>VLOOKUP(A1692,MasterTutor!A:D,2,FALSE)</f>
        <v>Ela Cross</v>
      </c>
    </row>
    <row r="1693" spans="1:13" x14ac:dyDescent="0.2">
      <c r="A1693" s="9" t="s">
        <v>368</v>
      </c>
      <c r="B1693" s="9" t="s">
        <v>20</v>
      </c>
      <c r="C1693" s="12">
        <v>0.98</v>
      </c>
      <c r="D1693" s="12">
        <v>1.1100000000000001</v>
      </c>
      <c r="E1693" s="12">
        <v>1</v>
      </c>
      <c r="F1693" s="12">
        <v>0.88</v>
      </c>
      <c r="G1693" s="12">
        <v>0.38</v>
      </c>
      <c r="H1693" s="9">
        <v>4</v>
      </c>
      <c r="I1693" s="10" t="s">
        <v>103</v>
      </c>
      <c r="J1693" s="12">
        <v>0.44</v>
      </c>
      <c r="K1693" t="str">
        <f>VLOOKUP(A1693,MasterTutor!A:D,4,FALSE)</f>
        <v>Advanced</v>
      </c>
      <c r="L1693" t="str">
        <f>VLOOKUP(A1693,MasterTutor!A:D,3,FALSE)</f>
        <v>Professional</v>
      </c>
      <c r="M1693" t="str">
        <f>VLOOKUP(A1693,MasterTutor!A:D,2,FALSE)</f>
        <v>Ela Cross</v>
      </c>
    </row>
    <row r="1694" spans="1:13" x14ac:dyDescent="0.2">
      <c r="A1694" s="9" t="s">
        <v>368</v>
      </c>
      <c r="B1694" s="9" t="s">
        <v>21</v>
      </c>
      <c r="C1694" s="12">
        <v>1.02</v>
      </c>
      <c r="D1694" s="12">
        <v>1.1299999999999999</v>
      </c>
      <c r="E1694" s="12">
        <v>1</v>
      </c>
      <c r="F1694" s="12">
        <v>0.94</v>
      </c>
      <c r="G1694" s="12">
        <v>0.27</v>
      </c>
      <c r="H1694" s="9">
        <v>8</v>
      </c>
      <c r="I1694" s="10" t="s">
        <v>172</v>
      </c>
      <c r="J1694" s="12">
        <v>0.2</v>
      </c>
      <c r="K1694" t="str">
        <f>VLOOKUP(A1694,MasterTutor!A:D,4,FALSE)</f>
        <v>Advanced</v>
      </c>
      <c r="L1694" t="str">
        <f>VLOOKUP(A1694,MasterTutor!A:D,3,FALSE)</f>
        <v>Professional</v>
      </c>
      <c r="M1694" t="str">
        <f>VLOOKUP(A1694,MasterTutor!A:D,2,FALSE)</f>
        <v>Ela Cross</v>
      </c>
    </row>
    <row r="1695" spans="1:13" x14ac:dyDescent="0.2">
      <c r="A1695" s="9" t="s">
        <v>368</v>
      </c>
      <c r="B1695" s="9" t="s">
        <v>22</v>
      </c>
      <c r="C1695" s="12">
        <v>1.04</v>
      </c>
      <c r="D1695" s="12">
        <v>1.08</v>
      </c>
      <c r="E1695" s="12">
        <v>0.98</v>
      </c>
      <c r="F1695" s="12">
        <v>0.36</v>
      </c>
      <c r="G1695" s="12">
        <v>0.39</v>
      </c>
      <c r="H1695" s="9">
        <v>7</v>
      </c>
      <c r="I1695" s="10" t="s">
        <v>148</v>
      </c>
      <c r="J1695" s="12">
        <v>0</v>
      </c>
      <c r="K1695" t="str">
        <f>VLOOKUP(A1695,MasterTutor!A:D,4,FALSE)</f>
        <v>Advanced</v>
      </c>
      <c r="L1695" t="str">
        <f>VLOOKUP(A1695,MasterTutor!A:D,3,FALSE)</f>
        <v>Professional</v>
      </c>
      <c r="M1695" t="str">
        <f>VLOOKUP(A1695,MasterTutor!A:D,2,FALSE)</f>
        <v>Ela Cross</v>
      </c>
    </row>
    <row r="1696" spans="1:13" x14ac:dyDescent="0.2">
      <c r="A1696" s="9" t="s">
        <v>369</v>
      </c>
      <c r="B1696" s="9" t="s">
        <v>14</v>
      </c>
      <c r="C1696" s="12">
        <v>1.2707999999999999</v>
      </c>
      <c r="D1696" s="12">
        <v>1.3125</v>
      </c>
      <c r="E1696" s="12">
        <v>0.96666666666666601</v>
      </c>
      <c r="F1696" s="12">
        <v>1</v>
      </c>
      <c r="G1696" s="12">
        <v>1</v>
      </c>
      <c r="H1696" s="9">
        <v>7</v>
      </c>
      <c r="I1696" s="10" t="s">
        <v>36</v>
      </c>
      <c r="J1696" s="12">
        <v>0</v>
      </c>
      <c r="K1696" t="str">
        <f>VLOOKUP(A1696,MasterTutor!A:D,4,FALSE)</f>
        <v>Advanced</v>
      </c>
      <c r="L1696" t="str">
        <f>VLOOKUP(A1696,MasterTutor!A:D,3,FALSE)</f>
        <v>Adjunct</v>
      </c>
      <c r="M1696" t="str">
        <f>VLOOKUP(A1696,MasterTutor!A:D,2,FALSE)</f>
        <v>Annelies de Groot</v>
      </c>
    </row>
    <row r="1697" spans="1:13" x14ac:dyDescent="0.2">
      <c r="A1697" s="9" t="s">
        <v>369</v>
      </c>
      <c r="B1697" s="9" t="s">
        <v>16</v>
      </c>
      <c r="C1697" s="12">
        <v>1.33</v>
      </c>
      <c r="D1697" s="12">
        <v>1.38</v>
      </c>
      <c r="E1697" s="12">
        <v>0.98</v>
      </c>
      <c r="F1697" s="12">
        <v>1</v>
      </c>
      <c r="G1697" s="12">
        <v>1</v>
      </c>
      <c r="H1697" s="9">
        <v>5</v>
      </c>
      <c r="I1697" s="13"/>
      <c r="J1697" s="9"/>
      <c r="K1697" t="str">
        <f>VLOOKUP(A1697,MasterTutor!A:D,4,FALSE)</f>
        <v>Advanced</v>
      </c>
      <c r="L1697" t="str">
        <f>VLOOKUP(A1697,MasterTutor!A:D,3,FALSE)</f>
        <v>Adjunct</v>
      </c>
      <c r="M1697" t="str">
        <f>VLOOKUP(A1697,MasterTutor!A:D,2,FALSE)</f>
        <v>Annelies de Groot</v>
      </c>
    </row>
    <row r="1698" spans="1:13" x14ac:dyDescent="0.2">
      <c r="A1698" s="9" t="s">
        <v>369</v>
      </c>
      <c r="B1698" s="9" t="s">
        <v>257</v>
      </c>
      <c r="C1698" s="12">
        <v>0.9</v>
      </c>
      <c r="D1698" s="12">
        <v>1.08</v>
      </c>
      <c r="E1698" s="12">
        <v>1</v>
      </c>
      <c r="F1698" s="12">
        <v>1</v>
      </c>
      <c r="G1698" s="12">
        <v>1</v>
      </c>
      <c r="H1698" s="9">
        <v>8</v>
      </c>
      <c r="I1698" s="10"/>
      <c r="J1698" s="12"/>
      <c r="K1698" t="str">
        <f>VLOOKUP(A1698,MasterTutor!A:D,4,FALSE)</f>
        <v>Advanced</v>
      </c>
      <c r="L1698" t="str">
        <f>VLOOKUP(A1698,MasterTutor!A:D,3,FALSE)</f>
        <v>Adjunct</v>
      </c>
      <c r="M1698" t="str">
        <f>VLOOKUP(A1698,MasterTutor!A:D,2,FALSE)</f>
        <v>Annelies de Groot</v>
      </c>
    </row>
    <row r="1699" spans="1:13" x14ac:dyDescent="0.2">
      <c r="A1699" s="9" t="s">
        <v>369</v>
      </c>
      <c r="B1699" s="9" t="s">
        <v>29</v>
      </c>
      <c r="C1699" s="12">
        <v>0.9375</v>
      </c>
      <c r="D1699" s="12">
        <v>1.1563000000000001</v>
      </c>
      <c r="E1699" s="12">
        <v>1</v>
      </c>
      <c r="F1699" s="12">
        <v>1</v>
      </c>
      <c r="G1699" s="12">
        <v>1</v>
      </c>
      <c r="H1699" s="9">
        <v>4</v>
      </c>
      <c r="I1699" s="10" t="s">
        <v>32</v>
      </c>
      <c r="J1699" s="12">
        <v>0</v>
      </c>
      <c r="K1699" t="str">
        <f>VLOOKUP(A1699,MasterTutor!A:D,4,FALSE)</f>
        <v>Advanced</v>
      </c>
      <c r="L1699" t="str">
        <f>VLOOKUP(A1699,MasterTutor!A:D,3,FALSE)</f>
        <v>Adjunct</v>
      </c>
      <c r="M1699" t="str">
        <f>VLOOKUP(A1699,MasterTutor!A:D,2,FALSE)</f>
        <v>Annelies de Groot</v>
      </c>
    </row>
    <row r="1700" spans="1:13" x14ac:dyDescent="0.2">
      <c r="A1700" s="9" t="s">
        <v>369</v>
      </c>
      <c r="B1700" s="9" t="s">
        <v>17</v>
      </c>
      <c r="C1700" s="12">
        <v>1.02</v>
      </c>
      <c r="D1700" s="12">
        <v>1.36</v>
      </c>
      <c r="E1700" s="12">
        <v>1</v>
      </c>
      <c r="F1700" s="12">
        <v>1</v>
      </c>
      <c r="G1700" s="12">
        <v>1</v>
      </c>
      <c r="H1700" s="9">
        <v>9</v>
      </c>
      <c r="I1700" s="10">
        <v>0</v>
      </c>
      <c r="J1700" s="12">
        <f>I1700</f>
        <v>0</v>
      </c>
      <c r="K1700" t="str">
        <f>VLOOKUP(A1700,MasterTutor!A:D,4,FALSE)</f>
        <v>Advanced</v>
      </c>
      <c r="L1700" t="str">
        <f>VLOOKUP(A1700,MasterTutor!A:D,3,FALSE)</f>
        <v>Adjunct</v>
      </c>
      <c r="M1700" t="str">
        <f>VLOOKUP(A1700,MasterTutor!A:D,2,FALSE)</f>
        <v>Annelies de Groot</v>
      </c>
    </row>
    <row r="1701" spans="1:13" x14ac:dyDescent="0.2">
      <c r="A1701" s="9" t="s">
        <v>369</v>
      </c>
      <c r="B1701" s="9" t="s">
        <v>18</v>
      </c>
      <c r="C1701" s="12">
        <v>1.08</v>
      </c>
      <c r="D1701" s="12">
        <v>1.4</v>
      </c>
      <c r="E1701" s="12">
        <v>0.97</v>
      </c>
      <c r="F1701" s="12">
        <v>1</v>
      </c>
      <c r="G1701" s="12">
        <v>1</v>
      </c>
      <c r="H1701" s="9">
        <v>5</v>
      </c>
      <c r="I1701" s="10">
        <v>1</v>
      </c>
      <c r="J1701" s="12">
        <f>I1701</f>
        <v>1</v>
      </c>
      <c r="K1701" t="str">
        <f>VLOOKUP(A1701,MasterTutor!A:D,4,FALSE)</f>
        <v>Advanced</v>
      </c>
      <c r="L1701" t="str">
        <f>VLOOKUP(A1701,MasterTutor!A:D,3,FALSE)</f>
        <v>Adjunct</v>
      </c>
      <c r="M1701" t="str">
        <f>VLOOKUP(A1701,MasterTutor!A:D,2,FALSE)</f>
        <v>Annelies de Groot</v>
      </c>
    </row>
    <row r="1702" spans="1:13" x14ac:dyDescent="0.2">
      <c r="A1702" s="9" t="s">
        <v>369</v>
      </c>
      <c r="B1702" s="9" t="s">
        <v>20</v>
      </c>
      <c r="C1702" s="12">
        <v>0.86</v>
      </c>
      <c r="D1702" s="12">
        <v>1.1599999999999999</v>
      </c>
      <c r="E1702" s="12">
        <v>1</v>
      </c>
      <c r="F1702" s="12">
        <v>1</v>
      </c>
      <c r="G1702" s="12">
        <v>0.83</v>
      </c>
      <c r="H1702" s="9">
        <v>9</v>
      </c>
      <c r="J1702" s="9"/>
      <c r="K1702" t="str">
        <f>VLOOKUP(A1702,MasterTutor!A:D,4,FALSE)</f>
        <v>Advanced</v>
      </c>
      <c r="L1702" t="str">
        <f>VLOOKUP(A1702,MasterTutor!A:D,3,FALSE)</f>
        <v>Adjunct</v>
      </c>
      <c r="M1702" t="str">
        <f>VLOOKUP(A1702,MasterTutor!A:D,2,FALSE)</f>
        <v>Annelies de Groot</v>
      </c>
    </row>
    <row r="1703" spans="1:13" x14ac:dyDescent="0.2">
      <c r="A1703" s="9" t="s">
        <v>369</v>
      </c>
      <c r="B1703" s="9" t="s">
        <v>21</v>
      </c>
      <c r="C1703" s="12">
        <v>1.29</v>
      </c>
      <c r="D1703" s="12">
        <v>1.47</v>
      </c>
      <c r="E1703" s="12">
        <v>1</v>
      </c>
      <c r="F1703" s="12">
        <v>1</v>
      </c>
      <c r="G1703" s="12">
        <v>0.92</v>
      </c>
      <c r="H1703" s="9">
        <v>8</v>
      </c>
      <c r="I1703" s="11"/>
      <c r="J1703" s="9"/>
      <c r="K1703" t="str">
        <f>VLOOKUP(A1703,MasterTutor!A:D,4,FALSE)</f>
        <v>Advanced</v>
      </c>
      <c r="L1703" t="str">
        <f>VLOOKUP(A1703,MasterTutor!A:D,3,FALSE)</f>
        <v>Adjunct</v>
      </c>
      <c r="M1703" t="str">
        <f>VLOOKUP(A1703,MasterTutor!A:D,2,FALSE)</f>
        <v>Annelies de Groot</v>
      </c>
    </row>
    <row r="1704" spans="1:13" x14ac:dyDescent="0.2">
      <c r="A1704" s="9" t="s">
        <v>369</v>
      </c>
      <c r="B1704" s="9" t="s">
        <v>22</v>
      </c>
      <c r="C1704" s="12">
        <v>1.38</v>
      </c>
      <c r="D1704" s="12">
        <v>1.52</v>
      </c>
      <c r="E1704" s="12">
        <v>0.97</v>
      </c>
      <c r="F1704" s="12">
        <v>1</v>
      </c>
      <c r="G1704" s="12">
        <v>1</v>
      </c>
      <c r="H1704" s="9">
        <v>5</v>
      </c>
      <c r="I1704" s="11"/>
      <c r="J1704" s="9"/>
      <c r="K1704" t="str">
        <f>VLOOKUP(A1704,MasterTutor!A:D,4,FALSE)</f>
        <v>Advanced</v>
      </c>
      <c r="L1704" t="str">
        <f>VLOOKUP(A1704,MasterTutor!A:D,3,FALSE)</f>
        <v>Adjunct</v>
      </c>
      <c r="M1704" t="str">
        <f>VLOOKUP(A1704,MasterTutor!A:D,2,FALSE)</f>
        <v>Annelies de Groot</v>
      </c>
    </row>
    <row r="1705" spans="1:13" x14ac:dyDescent="0.2">
      <c r="A1705" s="9" t="s">
        <v>370</v>
      </c>
      <c r="B1705" s="9" t="s">
        <v>14</v>
      </c>
      <c r="C1705" s="12">
        <v>0.80210000000000004</v>
      </c>
      <c r="D1705" s="12">
        <v>1.0664</v>
      </c>
      <c r="E1705" s="12">
        <v>0.97727272727272696</v>
      </c>
      <c r="F1705" s="12">
        <v>0.94285714285714195</v>
      </c>
      <c r="G1705" s="12">
        <v>0.75</v>
      </c>
      <c r="H1705" s="9">
        <v>2</v>
      </c>
      <c r="I1705" s="10" t="s">
        <v>23</v>
      </c>
      <c r="J1705" s="12">
        <v>1</v>
      </c>
      <c r="K1705" t="str">
        <f>VLOOKUP(A1705,MasterTutor!A:D,4,FALSE)</f>
        <v>Advanced</v>
      </c>
      <c r="L1705" t="str">
        <f>VLOOKUP(A1705,MasterTutor!A:D,3,FALSE)</f>
        <v>Adjunct</v>
      </c>
      <c r="M1705" t="str">
        <f>VLOOKUP(A1705,MasterTutor!A:D,2,FALSE)</f>
        <v>Kristin Haase-Alvey</v>
      </c>
    </row>
    <row r="1706" spans="1:13" x14ac:dyDescent="0.2">
      <c r="A1706" s="9" t="s">
        <v>370</v>
      </c>
      <c r="B1706" s="9" t="s">
        <v>16</v>
      </c>
      <c r="C1706" s="12">
        <v>0.86</v>
      </c>
      <c r="D1706" s="12">
        <v>0.96</v>
      </c>
      <c r="E1706" s="12">
        <v>0.93</v>
      </c>
      <c r="F1706" s="12">
        <v>0.83</v>
      </c>
      <c r="G1706" s="12">
        <v>1</v>
      </c>
      <c r="H1706" s="9">
        <v>11</v>
      </c>
      <c r="I1706" s="13">
        <v>45720</v>
      </c>
      <c r="J1706" s="14">
        <v>0.75</v>
      </c>
      <c r="K1706" t="str">
        <f>VLOOKUP(A1706,MasterTutor!A:D,4,FALSE)</f>
        <v>Advanced</v>
      </c>
      <c r="L1706" t="str">
        <f>VLOOKUP(A1706,MasterTutor!A:D,3,FALSE)</f>
        <v>Adjunct</v>
      </c>
      <c r="M1706" t="str">
        <f>VLOOKUP(A1706,MasterTutor!A:D,2,FALSE)</f>
        <v>Kristin Haase-Alvey</v>
      </c>
    </row>
    <row r="1707" spans="1:13" x14ac:dyDescent="0.2">
      <c r="A1707" s="9" t="s">
        <v>370</v>
      </c>
      <c r="B1707" s="9" t="s">
        <v>257</v>
      </c>
      <c r="C1707" s="12">
        <v>1.07</v>
      </c>
      <c r="D1707" s="12">
        <v>1.1000000000000001</v>
      </c>
      <c r="E1707" s="12">
        <v>0.91</v>
      </c>
      <c r="F1707" s="12">
        <v>0.76</v>
      </c>
      <c r="G1707" s="12">
        <v>1</v>
      </c>
      <c r="H1707" s="9">
        <v>8</v>
      </c>
      <c r="I1707" s="10">
        <v>0.5</v>
      </c>
      <c r="J1707" s="12">
        <v>0.5</v>
      </c>
      <c r="K1707" t="str">
        <f>VLOOKUP(A1707,MasterTutor!A:D,4,FALSE)</f>
        <v>Advanced</v>
      </c>
      <c r="L1707" t="str">
        <f>VLOOKUP(A1707,MasterTutor!A:D,3,FALSE)</f>
        <v>Adjunct</v>
      </c>
      <c r="M1707" t="str">
        <f>VLOOKUP(A1707,MasterTutor!A:D,2,FALSE)</f>
        <v>Kristin Haase-Alvey</v>
      </c>
    </row>
    <row r="1708" spans="1:13" x14ac:dyDescent="0.2">
      <c r="A1708" s="9" t="s">
        <v>370</v>
      </c>
      <c r="B1708" s="9" t="s">
        <v>29</v>
      </c>
      <c r="C1708" s="12">
        <v>1.2292000000000001</v>
      </c>
      <c r="D1708" s="12">
        <v>1.2265999999999999</v>
      </c>
      <c r="E1708" s="12">
        <v>0.94339622599999995</v>
      </c>
      <c r="F1708" s="12">
        <v>0.88372092999999996</v>
      </c>
      <c r="G1708" s="12">
        <v>0.91666666699999999</v>
      </c>
      <c r="H1708" s="9">
        <v>9</v>
      </c>
      <c r="I1708" s="10">
        <v>0.66666666666666663</v>
      </c>
      <c r="J1708" s="12">
        <f>I1708</f>
        <v>0.66666666666666663</v>
      </c>
      <c r="K1708" t="str">
        <f>VLOOKUP(A1708,MasterTutor!A:D,4,FALSE)</f>
        <v>Advanced</v>
      </c>
      <c r="L1708" t="str">
        <f>VLOOKUP(A1708,MasterTutor!A:D,3,FALSE)</f>
        <v>Adjunct</v>
      </c>
      <c r="M1708" t="str">
        <f>VLOOKUP(A1708,MasterTutor!A:D,2,FALSE)</f>
        <v>Kristin Haase-Alvey</v>
      </c>
    </row>
    <row r="1709" spans="1:13" x14ac:dyDescent="0.2">
      <c r="A1709" s="9" t="s">
        <v>370</v>
      </c>
      <c r="B1709" s="9" t="s">
        <v>17</v>
      </c>
      <c r="C1709" s="12">
        <v>0.3</v>
      </c>
      <c r="D1709" s="12">
        <v>0.95</v>
      </c>
      <c r="E1709" s="12">
        <v>0.85</v>
      </c>
      <c r="F1709" s="12">
        <v>0.67</v>
      </c>
      <c r="G1709" s="12">
        <v>1</v>
      </c>
      <c r="H1709" s="9">
        <v>4</v>
      </c>
      <c r="J1709" s="9"/>
      <c r="K1709" t="str">
        <f>VLOOKUP(A1709,MasterTutor!A:D,4,FALSE)</f>
        <v>Advanced</v>
      </c>
      <c r="L1709" t="str">
        <f>VLOOKUP(A1709,MasterTutor!A:D,3,FALSE)</f>
        <v>Adjunct</v>
      </c>
      <c r="M1709" t="str">
        <f>VLOOKUP(A1709,MasterTutor!A:D,2,FALSE)</f>
        <v>Kristin Haase-Alvey</v>
      </c>
    </row>
    <row r="1710" spans="1:13" x14ac:dyDescent="0.2">
      <c r="A1710" s="9" t="s">
        <v>370</v>
      </c>
      <c r="B1710" s="9" t="s">
        <v>18</v>
      </c>
      <c r="C1710" s="12">
        <v>0.31</v>
      </c>
      <c r="D1710" s="12">
        <v>1.04</v>
      </c>
      <c r="E1710" s="12">
        <v>0.95</v>
      </c>
      <c r="F1710" s="12">
        <v>0.69</v>
      </c>
      <c r="G1710" s="12">
        <v>1</v>
      </c>
      <c r="H1710" s="9">
        <v>3</v>
      </c>
      <c r="J1710" s="9"/>
      <c r="K1710" t="str">
        <f>VLOOKUP(A1710,MasterTutor!A:D,4,FALSE)</f>
        <v>Advanced</v>
      </c>
      <c r="L1710" t="str">
        <f>VLOOKUP(A1710,MasterTutor!A:D,3,FALSE)</f>
        <v>Adjunct</v>
      </c>
      <c r="M1710" t="str">
        <f>VLOOKUP(A1710,MasterTutor!A:D,2,FALSE)</f>
        <v>Kristin Haase-Alvey</v>
      </c>
    </row>
    <row r="1711" spans="1:13" x14ac:dyDescent="0.2">
      <c r="A1711" s="9" t="s">
        <v>370</v>
      </c>
      <c r="B1711" s="9" t="s">
        <v>20</v>
      </c>
      <c r="C1711" s="12">
        <v>0.28999999999999998</v>
      </c>
      <c r="D1711" s="12">
        <v>0.71</v>
      </c>
      <c r="E1711" s="12">
        <v>0.69</v>
      </c>
      <c r="F1711" s="12">
        <v>1</v>
      </c>
      <c r="G1711" s="12">
        <v>1</v>
      </c>
      <c r="H1711" s="9">
        <v>1</v>
      </c>
      <c r="I1711" s="10">
        <v>1</v>
      </c>
      <c r="J1711" s="12">
        <f>I1711</f>
        <v>1</v>
      </c>
      <c r="K1711" t="str">
        <f>VLOOKUP(A1711,MasterTutor!A:D,4,FALSE)</f>
        <v>Advanced</v>
      </c>
      <c r="L1711" t="str">
        <f>VLOOKUP(A1711,MasterTutor!A:D,3,FALSE)</f>
        <v>Adjunct</v>
      </c>
      <c r="M1711" t="str">
        <f>VLOOKUP(A1711,MasterTutor!A:D,2,FALSE)</f>
        <v>Kristin Haase-Alvey</v>
      </c>
    </row>
    <row r="1712" spans="1:13" x14ac:dyDescent="0.2">
      <c r="A1712" s="9" t="s">
        <v>370</v>
      </c>
      <c r="B1712" s="9" t="s">
        <v>21</v>
      </c>
      <c r="C1712" s="12">
        <v>0.33</v>
      </c>
      <c r="D1712" s="12">
        <v>0.78</v>
      </c>
      <c r="E1712" s="12">
        <v>0.79</v>
      </c>
      <c r="F1712" s="12">
        <v>0.82</v>
      </c>
      <c r="G1712" s="12">
        <v>1</v>
      </c>
      <c r="H1712" s="9">
        <v>3</v>
      </c>
      <c r="I1712" s="10" t="s">
        <v>23</v>
      </c>
      <c r="J1712" s="12">
        <v>1</v>
      </c>
      <c r="K1712" t="str">
        <f>VLOOKUP(A1712,MasterTutor!A:D,4,FALSE)</f>
        <v>Advanced</v>
      </c>
      <c r="L1712" t="str">
        <f>VLOOKUP(A1712,MasterTutor!A:D,3,FALSE)</f>
        <v>Adjunct</v>
      </c>
      <c r="M1712" t="str">
        <f>VLOOKUP(A1712,MasterTutor!A:D,2,FALSE)</f>
        <v>Kristin Haase-Alvey</v>
      </c>
    </row>
    <row r="1713" spans="1:13" x14ac:dyDescent="0.2">
      <c r="A1713" s="9" t="s">
        <v>370</v>
      </c>
      <c r="B1713" s="9" t="s">
        <v>22</v>
      </c>
      <c r="C1713" s="12">
        <v>0.5</v>
      </c>
      <c r="D1713" s="12">
        <v>1.07</v>
      </c>
      <c r="E1713" s="12">
        <v>0.96</v>
      </c>
      <c r="F1713" s="12">
        <v>0.76</v>
      </c>
      <c r="G1713" s="12">
        <v>1</v>
      </c>
      <c r="H1713" s="9">
        <v>3</v>
      </c>
      <c r="I1713" s="10" t="s">
        <v>36</v>
      </c>
      <c r="J1713" s="12">
        <v>0</v>
      </c>
      <c r="K1713" t="str">
        <f>VLOOKUP(A1713,MasterTutor!A:D,4,FALSE)</f>
        <v>Advanced</v>
      </c>
      <c r="L1713" t="str">
        <f>VLOOKUP(A1713,MasterTutor!A:D,3,FALSE)</f>
        <v>Adjunct</v>
      </c>
      <c r="M1713" t="str">
        <f>VLOOKUP(A1713,MasterTutor!A:D,2,FALSE)</f>
        <v>Kristin Haase-Alvey</v>
      </c>
    </row>
    <row r="1714" spans="1:13" x14ac:dyDescent="0.2">
      <c r="A1714" s="9" t="s">
        <v>371</v>
      </c>
      <c r="B1714" s="9" t="s">
        <v>14</v>
      </c>
      <c r="C1714" s="12">
        <v>0.60829999999999995</v>
      </c>
      <c r="D1714" s="12">
        <v>1.0263</v>
      </c>
      <c r="E1714" s="12">
        <v>0.971830985915492</v>
      </c>
      <c r="F1714" s="12">
        <v>0.97959183673469297</v>
      </c>
      <c r="G1714" s="12">
        <v>0.44444444444444398</v>
      </c>
      <c r="H1714" s="9">
        <v>3</v>
      </c>
      <c r="I1714" s="10" t="s">
        <v>148</v>
      </c>
      <c r="J1714" s="12">
        <v>0</v>
      </c>
      <c r="K1714" t="str">
        <f>VLOOKUP(A1714,MasterTutor!A:D,4,FALSE)</f>
        <v>Distinguished</v>
      </c>
      <c r="L1714" t="str">
        <f>VLOOKUP(A1714,MasterTutor!A:D,3,FALSE)</f>
        <v>Professional</v>
      </c>
      <c r="M1714" t="str">
        <f>VLOOKUP(A1714,MasterTutor!A:D,2,FALSE)</f>
        <v>Ian Plamondon</v>
      </c>
    </row>
    <row r="1715" spans="1:13" x14ac:dyDescent="0.2">
      <c r="A1715" s="9" t="s">
        <v>371</v>
      </c>
      <c r="B1715" s="9" t="s">
        <v>16</v>
      </c>
      <c r="C1715" s="12">
        <v>0.42</v>
      </c>
      <c r="D1715" s="12">
        <v>0.7</v>
      </c>
      <c r="E1715" s="12">
        <v>0.96</v>
      </c>
      <c r="F1715" s="12">
        <v>0.97</v>
      </c>
      <c r="G1715" s="12">
        <v>0.92</v>
      </c>
      <c r="H1715" s="9">
        <v>1</v>
      </c>
      <c r="I1715" s="13" t="s">
        <v>36</v>
      </c>
      <c r="J1715" s="12">
        <v>0</v>
      </c>
      <c r="K1715" t="str">
        <f>VLOOKUP(A1715,MasterTutor!A:D,4,FALSE)</f>
        <v>Distinguished</v>
      </c>
      <c r="L1715" t="str">
        <f>VLOOKUP(A1715,MasterTutor!A:D,3,FALSE)</f>
        <v>Professional</v>
      </c>
      <c r="M1715" t="str">
        <f>VLOOKUP(A1715,MasterTutor!A:D,2,FALSE)</f>
        <v>Ian Plamondon</v>
      </c>
    </row>
    <row r="1716" spans="1:13" x14ac:dyDescent="0.2">
      <c r="A1716" s="9" t="s">
        <v>371</v>
      </c>
      <c r="B1716" s="9" t="s">
        <v>257</v>
      </c>
      <c r="C1716" s="12">
        <v>0.32</v>
      </c>
      <c r="D1716" s="12">
        <v>0.83</v>
      </c>
      <c r="E1716" s="12">
        <v>0.97</v>
      </c>
      <c r="F1716" s="12">
        <v>0.57999999999999996</v>
      </c>
      <c r="G1716" s="12">
        <v>0.71</v>
      </c>
      <c r="H1716" s="9">
        <v>0</v>
      </c>
      <c r="I1716" s="10" t="s">
        <v>36</v>
      </c>
      <c r="J1716" s="12">
        <v>0</v>
      </c>
      <c r="K1716" t="str">
        <f>VLOOKUP(A1716,MasterTutor!A:D,4,FALSE)</f>
        <v>Distinguished</v>
      </c>
      <c r="L1716" t="str">
        <f>VLOOKUP(A1716,MasterTutor!A:D,3,FALSE)</f>
        <v>Professional</v>
      </c>
      <c r="M1716" t="str">
        <f>VLOOKUP(A1716,MasterTutor!A:D,2,FALSE)</f>
        <v>Ian Plamondon</v>
      </c>
    </row>
    <row r="1717" spans="1:13" x14ac:dyDescent="0.2">
      <c r="A1717" s="9" t="s">
        <v>371</v>
      </c>
      <c r="B1717" s="9" t="s">
        <v>29</v>
      </c>
      <c r="C1717" s="12">
        <v>0.36249999999999999</v>
      </c>
      <c r="D1717" s="12">
        <v>0.92600000000000005</v>
      </c>
      <c r="E1717" s="12">
        <v>0.95238095199999995</v>
      </c>
      <c r="F1717" s="12">
        <v>0.96551724100000003</v>
      </c>
      <c r="G1717" s="12">
        <v>0.375</v>
      </c>
      <c r="H1717" s="9">
        <v>0</v>
      </c>
      <c r="I1717" s="10" t="s">
        <v>40</v>
      </c>
      <c r="J1717" s="12">
        <v>0</v>
      </c>
      <c r="K1717" t="str">
        <f>VLOOKUP(A1717,MasterTutor!A:D,4,FALSE)</f>
        <v>Distinguished</v>
      </c>
      <c r="L1717" t="str">
        <f>VLOOKUP(A1717,MasterTutor!A:D,3,FALSE)</f>
        <v>Professional</v>
      </c>
      <c r="M1717" t="str">
        <f>VLOOKUP(A1717,MasterTutor!A:D,2,FALSE)</f>
        <v>Ian Plamondon</v>
      </c>
    </row>
    <row r="1718" spans="1:13" x14ac:dyDescent="0.2">
      <c r="A1718" s="9" t="s">
        <v>371</v>
      </c>
      <c r="B1718" s="9" t="s">
        <v>17</v>
      </c>
      <c r="C1718" s="12">
        <v>0.61</v>
      </c>
      <c r="D1718" s="12">
        <v>0.98</v>
      </c>
      <c r="E1718" s="12">
        <v>0.93</v>
      </c>
      <c r="F1718" s="12">
        <v>0.91</v>
      </c>
      <c r="G1718" s="12">
        <v>0.7</v>
      </c>
      <c r="H1718" s="9">
        <v>3</v>
      </c>
      <c r="I1718" s="10">
        <v>0</v>
      </c>
      <c r="J1718" s="12">
        <f>I1718</f>
        <v>0</v>
      </c>
      <c r="K1718" t="str">
        <f>VLOOKUP(A1718,MasterTutor!A:D,4,FALSE)</f>
        <v>Distinguished</v>
      </c>
      <c r="L1718" t="str">
        <f>VLOOKUP(A1718,MasterTutor!A:D,3,FALSE)</f>
        <v>Professional</v>
      </c>
      <c r="M1718" t="str">
        <f>VLOOKUP(A1718,MasterTutor!A:D,2,FALSE)</f>
        <v>Ian Plamondon</v>
      </c>
    </row>
    <row r="1719" spans="1:13" x14ac:dyDescent="0.2">
      <c r="A1719" s="9" t="s">
        <v>371</v>
      </c>
      <c r="B1719" s="9" t="s">
        <v>18</v>
      </c>
      <c r="C1719" s="12">
        <v>0.53</v>
      </c>
      <c r="D1719" s="12">
        <v>1</v>
      </c>
      <c r="E1719" s="12">
        <v>0.91</v>
      </c>
      <c r="F1719" s="12">
        <v>0.97</v>
      </c>
      <c r="G1719" s="12">
        <v>0.56999999999999995</v>
      </c>
      <c r="H1719" s="9">
        <v>3</v>
      </c>
      <c r="I1719" s="10">
        <v>0</v>
      </c>
      <c r="J1719" s="12">
        <f>I1719</f>
        <v>0</v>
      </c>
      <c r="K1719" t="str">
        <f>VLOOKUP(A1719,MasterTutor!A:D,4,FALSE)</f>
        <v>Distinguished</v>
      </c>
      <c r="L1719" t="str">
        <f>VLOOKUP(A1719,MasterTutor!A:D,3,FALSE)</f>
        <v>Professional</v>
      </c>
      <c r="M1719" t="str">
        <f>VLOOKUP(A1719,MasterTutor!A:D,2,FALSE)</f>
        <v>Ian Plamondon</v>
      </c>
    </row>
    <row r="1720" spans="1:13" x14ac:dyDescent="0.2">
      <c r="A1720" s="9" t="s">
        <v>371</v>
      </c>
      <c r="B1720" s="9" t="s">
        <v>20</v>
      </c>
      <c r="C1720" s="12">
        <v>0.67</v>
      </c>
      <c r="D1720" s="12">
        <v>1</v>
      </c>
      <c r="E1720" s="12">
        <v>0.91</v>
      </c>
      <c r="F1720" s="12">
        <v>0.95</v>
      </c>
      <c r="G1720" s="12">
        <v>0.86</v>
      </c>
      <c r="H1720" s="9">
        <v>1</v>
      </c>
      <c r="I1720" s="10">
        <v>0</v>
      </c>
      <c r="J1720" s="12">
        <f>I1720</f>
        <v>0</v>
      </c>
      <c r="K1720" t="str">
        <f>VLOOKUP(A1720,MasterTutor!A:D,4,FALSE)</f>
        <v>Distinguished</v>
      </c>
      <c r="L1720" t="str">
        <f>VLOOKUP(A1720,MasterTutor!A:D,3,FALSE)</f>
        <v>Professional</v>
      </c>
      <c r="M1720" t="str">
        <f>VLOOKUP(A1720,MasterTutor!A:D,2,FALSE)</f>
        <v>Ian Plamondon</v>
      </c>
    </row>
    <row r="1721" spans="1:13" x14ac:dyDescent="0.2">
      <c r="A1721" s="9" t="s">
        <v>371</v>
      </c>
      <c r="B1721" s="9" t="s">
        <v>21</v>
      </c>
      <c r="C1721" s="12">
        <v>0.73</v>
      </c>
      <c r="D1721" s="12">
        <v>1</v>
      </c>
      <c r="E1721" s="12">
        <v>0.87</v>
      </c>
      <c r="F1721" s="12">
        <v>0.95</v>
      </c>
      <c r="G1721" s="12">
        <v>0.88</v>
      </c>
      <c r="H1721" s="9">
        <v>3</v>
      </c>
      <c r="I1721" s="10" t="s">
        <v>36</v>
      </c>
      <c r="J1721" s="12">
        <v>0</v>
      </c>
      <c r="K1721" t="str">
        <f>VLOOKUP(A1721,MasterTutor!A:D,4,FALSE)</f>
        <v>Distinguished</v>
      </c>
      <c r="L1721" t="str">
        <f>VLOOKUP(A1721,MasterTutor!A:D,3,FALSE)</f>
        <v>Professional</v>
      </c>
      <c r="M1721" t="str">
        <f>VLOOKUP(A1721,MasterTutor!A:D,2,FALSE)</f>
        <v>Ian Plamondon</v>
      </c>
    </row>
    <row r="1722" spans="1:13" x14ac:dyDescent="0.2">
      <c r="A1722" s="9" t="s">
        <v>371</v>
      </c>
      <c r="B1722" s="9" t="s">
        <v>22</v>
      </c>
      <c r="C1722" s="12">
        <v>0.64</v>
      </c>
      <c r="D1722" s="12">
        <v>1.01</v>
      </c>
      <c r="E1722" s="12">
        <v>0.94</v>
      </c>
      <c r="F1722" s="12">
        <v>0.98</v>
      </c>
      <c r="G1722" s="12">
        <v>1</v>
      </c>
      <c r="H1722" s="9">
        <v>2</v>
      </c>
      <c r="I1722" s="10" t="s">
        <v>45</v>
      </c>
      <c r="J1722" s="12">
        <v>0</v>
      </c>
      <c r="K1722" t="str">
        <f>VLOOKUP(A1722,MasterTutor!A:D,4,FALSE)</f>
        <v>Distinguished</v>
      </c>
      <c r="L1722" t="str">
        <f>VLOOKUP(A1722,MasterTutor!A:D,3,FALSE)</f>
        <v>Professional</v>
      </c>
      <c r="M1722" t="str">
        <f>VLOOKUP(A1722,MasterTutor!A:D,2,FALSE)</f>
        <v>Ian Plamondon</v>
      </c>
    </row>
    <row r="1723" spans="1:13" x14ac:dyDescent="0.2">
      <c r="A1723" s="9" t="s">
        <v>372</v>
      </c>
      <c r="B1723" s="9" t="s">
        <v>14</v>
      </c>
      <c r="C1723" s="12">
        <v>1.1031</v>
      </c>
      <c r="D1723" s="12">
        <v>1.27859999999999</v>
      </c>
      <c r="E1723" s="12">
        <v>1</v>
      </c>
      <c r="F1723" s="12">
        <v>0.94736842105263097</v>
      </c>
      <c r="G1723" s="12">
        <v>0.875</v>
      </c>
      <c r="H1723" s="9">
        <v>2</v>
      </c>
      <c r="I1723" s="10"/>
      <c r="J1723" s="12"/>
      <c r="K1723" t="str">
        <f>VLOOKUP(A1723,MasterTutor!A:D,4,FALSE)</f>
        <v>Premium</v>
      </c>
      <c r="L1723" t="str">
        <f>VLOOKUP(A1723,MasterTutor!A:D,3,FALSE)</f>
        <v>Adjunct</v>
      </c>
      <c r="M1723" t="str">
        <f>VLOOKUP(A1723,MasterTutor!A:D,2,FALSE)</f>
        <v>Ela Cross</v>
      </c>
    </row>
    <row r="1724" spans="1:13" x14ac:dyDescent="0.2">
      <c r="A1724" s="9" t="s">
        <v>372</v>
      </c>
      <c r="B1724" s="9" t="s">
        <v>14</v>
      </c>
      <c r="C1724" s="12">
        <v>1.1031</v>
      </c>
      <c r="D1724" s="12">
        <v>1.27859999999999</v>
      </c>
      <c r="E1724" s="12">
        <v>1</v>
      </c>
      <c r="F1724" s="12">
        <v>0.94736842105263097</v>
      </c>
      <c r="G1724" s="12">
        <v>0.875</v>
      </c>
      <c r="H1724" s="9">
        <v>2</v>
      </c>
      <c r="J1724" s="9"/>
      <c r="K1724" t="str">
        <f>VLOOKUP(A1724,MasterTutor!A:D,4,FALSE)</f>
        <v>Premium</v>
      </c>
      <c r="L1724" t="str">
        <f>VLOOKUP(A1724,MasterTutor!A:D,3,FALSE)</f>
        <v>Adjunct</v>
      </c>
      <c r="M1724" t="str">
        <f>VLOOKUP(A1724,MasterTutor!A:D,2,FALSE)</f>
        <v>Ela Cross</v>
      </c>
    </row>
    <row r="1725" spans="1:13" x14ac:dyDescent="0.2">
      <c r="A1725" s="9" t="s">
        <v>372</v>
      </c>
      <c r="B1725" s="9" t="s">
        <v>16</v>
      </c>
      <c r="C1725" s="12">
        <v>0.79</v>
      </c>
      <c r="D1725" s="12">
        <v>1.2</v>
      </c>
      <c r="E1725" s="12">
        <v>1</v>
      </c>
      <c r="F1725" s="12">
        <v>0.88</v>
      </c>
      <c r="G1725" s="12">
        <v>0.7</v>
      </c>
      <c r="H1725" s="9">
        <v>3</v>
      </c>
      <c r="I1725" s="13" t="s">
        <v>45</v>
      </c>
      <c r="J1725" s="12">
        <v>0</v>
      </c>
      <c r="K1725" t="str">
        <f>VLOOKUP(A1725,MasterTutor!A:D,4,FALSE)</f>
        <v>Premium</v>
      </c>
      <c r="L1725" t="str">
        <f>VLOOKUP(A1725,MasterTutor!A:D,3,FALSE)</f>
        <v>Adjunct</v>
      </c>
      <c r="M1725" t="str">
        <f>VLOOKUP(A1725,MasterTutor!A:D,2,FALSE)</f>
        <v>Ela Cross</v>
      </c>
    </row>
    <row r="1726" spans="1:13" x14ac:dyDescent="0.2">
      <c r="A1726" s="9" t="s">
        <v>372</v>
      </c>
      <c r="B1726" s="9" t="s">
        <v>257</v>
      </c>
      <c r="C1726" s="12">
        <v>0.64</v>
      </c>
      <c r="D1726" s="12">
        <v>1.32</v>
      </c>
      <c r="E1726" s="12">
        <v>1</v>
      </c>
      <c r="F1726" s="12">
        <v>1</v>
      </c>
      <c r="G1726" s="12">
        <v>0.82</v>
      </c>
      <c r="H1726" s="9">
        <v>1</v>
      </c>
      <c r="I1726" s="10"/>
      <c r="J1726" s="12"/>
      <c r="K1726" t="str">
        <f>VLOOKUP(A1726,MasterTutor!A:D,4,FALSE)</f>
        <v>Premium</v>
      </c>
      <c r="L1726" t="str">
        <f>VLOOKUP(A1726,MasterTutor!A:D,3,FALSE)</f>
        <v>Adjunct</v>
      </c>
      <c r="M1726" t="str">
        <f>VLOOKUP(A1726,MasterTutor!A:D,2,FALSE)</f>
        <v>Ela Cross</v>
      </c>
    </row>
    <row r="1727" spans="1:13" x14ac:dyDescent="0.2">
      <c r="A1727" s="9" t="s">
        <v>372</v>
      </c>
      <c r="B1727" s="9" t="s">
        <v>29</v>
      </c>
      <c r="C1727" s="12">
        <v>0.7</v>
      </c>
      <c r="D1727" s="12">
        <v>1.1979</v>
      </c>
      <c r="E1727" s="12">
        <v>1</v>
      </c>
      <c r="F1727" s="12">
        <v>0.95833333300000001</v>
      </c>
      <c r="G1727" s="12">
        <v>0.75</v>
      </c>
      <c r="H1727" s="9">
        <v>3</v>
      </c>
      <c r="I1727" s="10">
        <v>1</v>
      </c>
      <c r="J1727" s="12">
        <f>I1727</f>
        <v>1</v>
      </c>
      <c r="K1727" t="str">
        <f>VLOOKUP(A1727,MasterTutor!A:D,4,FALSE)</f>
        <v>Premium</v>
      </c>
      <c r="L1727" t="str">
        <f>VLOOKUP(A1727,MasterTutor!A:D,3,FALSE)</f>
        <v>Adjunct</v>
      </c>
      <c r="M1727" t="str">
        <f>VLOOKUP(A1727,MasterTutor!A:D,2,FALSE)</f>
        <v>Ela Cross</v>
      </c>
    </row>
    <row r="1728" spans="1:13" x14ac:dyDescent="0.2">
      <c r="A1728" s="9" t="s">
        <v>372</v>
      </c>
      <c r="B1728" s="9" t="s">
        <v>17</v>
      </c>
      <c r="C1728" s="12">
        <v>1.05</v>
      </c>
      <c r="D1728" s="12">
        <v>1.53</v>
      </c>
      <c r="E1728" s="12">
        <v>1</v>
      </c>
      <c r="F1728" s="12">
        <v>0.94</v>
      </c>
      <c r="G1728" s="12">
        <v>1</v>
      </c>
      <c r="H1728" s="9">
        <v>2</v>
      </c>
      <c r="I1728" s="10">
        <v>1</v>
      </c>
      <c r="J1728" s="12">
        <f>I1728</f>
        <v>1</v>
      </c>
      <c r="K1728" t="str">
        <f>VLOOKUP(A1728,MasterTutor!A:D,4,FALSE)</f>
        <v>Premium</v>
      </c>
      <c r="L1728" t="str">
        <f>VLOOKUP(A1728,MasterTutor!A:D,3,FALSE)</f>
        <v>Adjunct</v>
      </c>
      <c r="M1728" t="str">
        <f>VLOOKUP(A1728,MasterTutor!A:D,2,FALSE)</f>
        <v>Ela Cross</v>
      </c>
    </row>
    <row r="1729" spans="1:13" x14ac:dyDescent="0.2">
      <c r="A1729" s="9" t="s">
        <v>372</v>
      </c>
      <c r="B1729" s="9" t="s">
        <v>18</v>
      </c>
      <c r="C1729" s="12">
        <v>0.54</v>
      </c>
      <c r="D1729" s="12">
        <v>1.49</v>
      </c>
      <c r="E1729" s="12">
        <v>1</v>
      </c>
      <c r="F1729" s="12">
        <v>0.96</v>
      </c>
      <c r="G1729" s="12">
        <v>0.92</v>
      </c>
      <c r="H1729" s="9">
        <v>2</v>
      </c>
      <c r="I1729" s="10">
        <v>1</v>
      </c>
      <c r="J1729" s="12">
        <f>I1729</f>
        <v>1</v>
      </c>
      <c r="K1729" t="str">
        <f>VLOOKUP(A1729,MasterTutor!A:D,4,FALSE)</f>
        <v>Premium</v>
      </c>
      <c r="L1729" t="str">
        <f>VLOOKUP(A1729,MasterTutor!A:D,3,FALSE)</f>
        <v>Adjunct</v>
      </c>
      <c r="M1729" t="str">
        <f>VLOOKUP(A1729,MasterTutor!A:D,2,FALSE)</f>
        <v>Ela Cross</v>
      </c>
    </row>
    <row r="1730" spans="1:13" x14ac:dyDescent="0.2">
      <c r="A1730" s="9" t="s">
        <v>372</v>
      </c>
      <c r="B1730" s="9" t="s">
        <v>20</v>
      </c>
      <c r="C1730" s="12">
        <v>0.54</v>
      </c>
      <c r="D1730" s="12">
        <v>1.06</v>
      </c>
      <c r="E1730" s="12">
        <v>1</v>
      </c>
      <c r="F1730" s="12">
        <v>0.88</v>
      </c>
      <c r="G1730" s="12">
        <v>0.53</v>
      </c>
      <c r="H1730" s="9" t="e">
        <v>#N/A</v>
      </c>
      <c r="I1730" s="10">
        <v>1</v>
      </c>
      <c r="J1730" s="12">
        <f>I1730</f>
        <v>1</v>
      </c>
      <c r="K1730" t="str">
        <f>VLOOKUP(A1730,MasterTutor!A:D,4,FALSE)</f>
        <v>Premium</v>
      </c>
      <c r="L1730" t="str">
        <f>VLOOKUP(A1730,MasterTutor!A:D,3,FALSE)</f>
        <v>Adjunct</v>
      </c>
      <c r="M1730" t="str">
        <f>VLOOKUP(A1730,MasterTutor!A:D,2,FALSE)</f>
        <v>Ela Cross</v>
      </c>
    </row>
    <row r="1731" spans="1:13" x14ac:dyDescent="0.2">
      <c r="A1731" s="9" t="s">
        <v>372</v>
      </c>
      <c r="B1731" s="9" t="s">
        <v>21</v>
      </c>
      <c r="C1731" s="12">
        <v>1.04</v>
      </c>
      <c r="D1731" s="12">
        <v>1.36</v>
      </c>
      <c r="E1731" s="12">
        <v>0.98</v>
      </c>
      <c r="F1731" s="12">
        <v>0.82</v>
      </c>
      <c r="G1731" s="12">
        <v>0.54</v>
      </c>
      <c r="H1731" s="9">
        <v>0</v>
      </c>
      <c r="I1731" s="11"/>
      <c r="J1731" s="9"/>
      <c r="K1731" t="str">
        <f>VLOOKUP(A1731,MasterTutor!A:D,4,FALSE)</f>
        <v>Premium</v>
      </c>
      <c r="L1731" t="str">
        <f>VLOOKUP(A1731,MasterTutor!A:D,3,FALSE)</f>
        <v>Adjunct</v>
      </c>
      <c r="M1731" t="str">
        <f>VLOOKUP(A1731,MasterTutor!A:D,2,FALSE)</f>
        <v>Ela Cross</v>
      </c>
    </row>
    <row r="1732" spans="1:13" x14ac:dyDescent="0.2">
      <c r="A1732" s="9" t="s">
        <v>372</v>
      </c>
      <c r="B1732" s="9" t="s">
        <v>22</v>
      </c>
      <c r="C1732" s="12">
        <v>1.1399999999999999</v>
      </c>
      <c r="D1732" s="12">
        <v>1.32</v>
      </c>
      <c r="E1732" s="12">
        <v>1</v>
      </c>
      <c r="F1732" s="12">
        <v>0.98</v>
      </c>
      <c r="G1732" s="12">
        <v>0.79</v>
      </c>
      <c r="H1732" s="9">
        <v>8</v>
      </c>
      <c r="I1732" s="10" t="s">
        <v>36</v>
      </c>
      <c r="J1732" s="12">
        <v>0</v>
      </c>
      <c r="K1732" t="str">
        <f>VLOOKUP(A1732,MasterTutor!A:D,4,FALSE)</f>
        <v>Premium</v>
      </c>
      <c r="L1732" t="str">
        <f>VLOOKUP(A1732,MasterTutor!A:D,3,FALSE)</f>
        <v>Adjunct</v>
      </c>
      <c r="M1732" t="str">
        <f>VLOOKUP(A1732,MasterTutor!A:D,2,FALSE)</f>
        <v>Ela Cross</v>
      </c>
    </row>
    <row r="1733" spans="1:13" x14ac:dyDescent="0.2">
      <c r="A1733" s="9" t="s">
        <v>373</v>
      </c>
      <c r="B1733" s="9" t="s">
        <v>16</v>
      </c>
      <c r="C1733" s="12">
        <v>7.0000000000000007E-2</v>
      </c>
      <c r="D1733" s="12">
        <v>0.78</v>
      </c>
      <c r="E1733" s="12">
        <v>1</v>
      </c>
      <c r="F1733" s="12">
        <v>1</v>
      </c>
      <c r="G1733" s="12">
        <v>0</v>
      </c>
      <c r="H1733" s="9">
        <v>0</v>
      </c>
      <c r="I1733" s="13">
        <v>45690</v>
      </c>
      <c r="J1733" s="12">
        <v>1</v>
      </c>
      <c r="K1733" t="str">
        <f>VLOOKUP(A1733,MasterTutor!A:D,4,FALSE)</f>
        <v>Advanced</v>
      </c>
      <c r="L1733" t="str">
        <f>VLOOKUP(A1733,MasterTutor!A:D,3,FALSE)</f>
        <v xml:space="preserve">Professional </v>
      </c>
      <c r="M1733" t="str">
        <f>VLOOKUP(A1733,MasterTutor!A:D,2,FALSE)</f>
        <v>Ela Cross</v>
      </c>
    </row>
    <row r="1734" spans="1:13" x14ac:dyDescent="0.2">
      <c r="A1734" s="9" t="s">
        <v>373</v>
      </c>
      <c r="B1734" s="9" t="s">
        <v>257</v>
      </c>
      <c r="C1734" s="12">
        <v>0.55000000000000004</v>
      </c>
      <c r="D1734" s="12">
        <v>0.98</v>
      </c>
      <c r="E1734" s="12">
        <v>0.97</v>
      </c>
      <c r="F1734" s="12">
        <v>0.98</v>
      </c>
      <c r="G1734" s="12">
        <v>0</v>
      </c>
      <c r="H1734" s="9">
        <v>0</v>
      </c>
      <c r="I1734" s="10">
        <v>0.81818181818181823</v>
      </c>
      <c r="J1734" s="1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9" t="s">
        <v>373</v>
      </c>
      <c r="B1735" s="9" t="s">
        <v>29</v>
      </c>
      <c r="C1735" s="12">
        <v>0.7571</v>
      </c>
      <c r="D1735" s="12">
        <v>1.0262</v>
      </c>
      <c r="E1735" s="12">
        <v>0.98958333300000001</v>
      </c>
      <c r="F1735" s="12">
        <v>0.97222222199999997</v>
      </c>
      <c r="G1735" s="12">
        <v>0.2</v>
      </c>
      <c r="H1735" s="9">
        <v>1</v>
      </c>
      <c r="I1735" s="10">
        <v>0.72727272727272729</v>
      </c>
      <c r="J1735" s="1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9" t="s">
        <v>374</v>
      </c>
      <c r="B1736" s="9" t="s">
        <v>14</v>
      </c>
      <c r="C1736" s="12">
        <v>0.85</v>
      </c>
      <c r="D1736" s="12">
        <v>1.1545999999999901</v>
      </c>
      <c r="E1736" s="12">
        <v>0.934579439252336</v>
      </c>
      <c r="F1736" s="12">
        <v>0.91780821917808197</v>
      </c>
      <c r="G1736" s="12">
        <v>0.4</v>
      </c>
      <c r="H1736" s="9">
        <v>6</v>
      </c>
      <c r="I1736" s="10" t="s">
        <v>375</v>
      </c>
      <c r="J1736" s="12">
        <v>0.56000000000000005</v>
      </c>
      <c r="K1736" t="str">
        <f>VLOOKUP(A1736,MasterTutor!A:D,4,FALSE)</f>
        <v>Advanced</v>
      </c>
      <c r="L1736" t="str">
        <f>VLOOKUP(A1736,MasterTutor!A:D,3,FALSE)</f>
        <v>Professional</v>
      </c>
      <c r="M1736" t="str">
        <f>VLOOKUP(A1736,MasterTutor!A:D,2,FALSE)</f>
        <v>Annelies de Groot</v>
      </c>
    </row>
    <row r="1737" spans="1:13" x14ac:dyDescent="0.2">
      <c r="A1737" s="9" t="s">
        <v>374</v>
      </c>
      <c r="B1737" s="9" t="s">
        <v>14</v>
      </c>
      <c r="C1737" s="12">
        <v>0.85</v>
      </c>
      <c r="D1737" s="12">
        <v>1.1545999999999901</v>
      </c>
      <c r="E1737" s="12">
        <v>0.934579439252336</v>
      </c>
      <c r="F1737" s="12">
        <v>0.91780821917808197</v>
      </c>
      <c r="G1737" s="12">
        <v>0.4</v>
      </c>
      <c r="H1737" s="9">
        <v>6</v>
      </c>
      <c r="I1737" s="10" t="s">
        <v>375</v>
      </c>
      <c r="J1737" s="1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9" t="s">
        <v>374</v>
      </c>
      <c r="B1738" s="9" t="s">
        <v>16</v>
      </c>
      <c r="C1738" s="12">
        <v>1.01</v>
      </c>
      <c r="D1738" s="12">
        <v>0.98</v>
      </c>
      <c r="E1738" s="12">
        <v>0.93</v>
      </c>
      <c r="F1738" s="12">
        <v>0.94</v>
      </c>
      <c r="G1738" s="12">
        <v>0.27</v>
      </c>
      <c r="H1738" s="9">
        <v>6</v>
      </c>
      <c r="I1738" s="13">
        <v>45693</v>
      </c>
      <c r="J1738" s="14">
        <v>0.4</v>
      </c>
      <c r="K1738" t="str">
        <f>VLOOKUP(A1738,MasterTutor!A:D,4,FALSE)</f>
        <v>Advanced</v>
      </c>
      <c r="L1738" t="str">
        <f>VLOOKUP(A1738,MasterTutor!A:D,3,FALSE)</f>
        <v>Professional</v>
      </c>
      <c r="M1738" t="str">
        <f>VLOOKUP(A1738,MasterTutor!A:D,2,FALSE)</f>
        <v>Annelies de Groot</v>
      </c>
    </row>
    <row r="1739" spans="1:13" x14ac:dyDescent="0.2">
      <c r="A1739" s="9" t="s">
        <v>374</v>
      </c>
      <c r="B1739" s="9" t="s">
        <v>257</v>
      </c>
      <c r="C1739" s="12">
        <v>0.77</v>
      </c>
      <c r="D1739" s="12">
        <v>1.07</v>
      </c>
      <c r="E1739" s="12">
        <v>0.93</v>
      </c>
      <c r="F1739" s="12">
        <v>0.68</v>
      </c>
      <c r="G1739" s="12">
        <v>0.52</v>
      </c>
      <c r="H1739" s="9">
        <v>9</v>
      </c>
      <c r="I1739" s="10" t="s">
        <v>45</v>
      </c>
      <c r="J1739" s="12">
        <v>0</v>
      </c>
      <c r="K1739" t="str">
        <f>VLOOKUP(A1739,MasterTutor!A:D,4,FALSE)</f>
        <v>Advanced</v>
      </c>
      <c r="L1739" t="str">
        <f>VLOOKUP(A1739,MasterTutor!A:D,3,FALSE)</f>
        <v>Professional</v>
      </c>
      <c r="M1739" t="str">
        <f>VLOOKUP(A1739,MasterTutor!A:D,2,FALSE)</f>
        <v>Annelies de Groot</v>
      </c>
    </row>
    <row r="1740" spans="1:13" x14ac:dyDescent="0.2">
      <c r="A1740" s="9" t="s">
        <v>374</v>
      </c>
      <c r="B1740" s="9" t="s">
        <v>29</v>
      </c>
      <c r="C1740" s="12">
        <v>0.5625</v>
      </c>
      <c r="D1740" s="12">
        <v>0.95389999999999997</v>
      </c>
      <c r="E1740" s="12">
        <v>0.953125</v>
      </c>
      <c r="F1740" s="12">
        <v>0.4</v>
      </c>
      <c r="G1740" s="12">
        <v>0.4375</v>
      </c>
      <c r="H1740" s="9">
        <v>9</v>
      </c>
      <c r="I1740" s="10">
        <v>0.5</v>
      </c>
      <c r="J1740" s="12">
        <f>I1740</f>
        <v>0.5</v>
      </c>
      <c r="K1740" t="str">
        <f>VLOOKUP(A1740,MasterTutor!A:D,4,FALSE)</f>
        <v>Advanced</v>
      </c>
      <c r="L1740" t="str">
        <f>VLOOKUP(A1740,MasterTutor!A:D,3,FALSE)</f>
        <v>Professional</v>
      </c>
      <c r="M1740" t="str">
        <f>VLOOKUP(A1740,MasterTutor!A:D,2,FALSE)</f>
        <v>Annelies de Groot</v>
      </c>
    </row>
    <row r="1741" spans="1:13" x14ac:dyDescent="0.2">
      <c r="A1741" s="9" t="s">
        <v>374</v>
      </c>
      <c r="B1741" s="9" t="s">
        <v>17</v>
      </c>
      <c r="C1741" s="12">
        <v>0.57999999999999996</v>
      </c>
      <c r="D1741" s="12">
        <v>1.1299999999999999</v>
      </c>
      <c r="E1741" s="12">
        <v>1</v>
      </c>
      <c r="F1741" s="12">
        <v>0.91</v>
      </c>
      <c r="G1741" s="12">
        <v>0.75</v>
      </c>
      <c r="H1741" s="9" t="e">
        <v>#N/A</v>
      </c>
      <c r="I1741" s="10" t="s">
        <v>58</v>
      </c>
      <c r="J1741" s="12">
        <v>0.8</v>
      </c>
      <c r="K1741" t="str">
        <f>VLOOKUP(A1741,MasterTutor!A:D,4,FALSE)</f>
        <v>Advanced</v>
      </c>
      <c r="L1741" t="str">
        <f>VLOOKUP(A1741,MasterTutor!A:D,3,FALSE)</f>
        <v>Professional</v>
      </c>
      <c r="M1741" t="str">
        <f>VLOOKUP(A1741,MasterTutor!A:D,2,FALSE)</f>
        <v>Annelies de Groot</v>
      </c>
    </row>
    <row r="1742" spans="1:13" x14ac:dyDescent="0.2">
      <c r="A1742" s="9" t="s">
        <v>374</v>
      </c>
      <c r="B1742" s="9" t="s">
        <v>18</v>
      </c>
      <c r="C1742" s="12">
        <v>0.49</v>
      </c>
      <c r="D1742" s="12">
        <v>1.07</v>
      </c>
      <c r="E1742" s="12">
        <v>1</v>
      </c>
      <c r="F1742" s="12">
        <v>1</v>
      </c>
      <c r="G1742" s="12">
        <v>0.46</v>
      </c>
      <c r="H1742" s="9">
        <v>1</v>
      </c>
      <c r="I1742" s="10" t="s">
        <v>26</v>
      </c>
      <c r="J1742" s="12">
        <v>0.5</v>
      </c>
      <c r="K1742" t="str">
        <f>VLOOKUP(A1742,MasterTutor!A:D,4,FALSE)</f>
        <v>Advanced</v>
      </c>
      <c r="L1742" t="str">
        <f>VLOOKUP(A1742,MasterTutor!A:D,3,FALSE)</f>
        <v>Professional</v>
      </c>
      <c r="M1742" t="str">
        <f>VLOOKUP(A1742,MasterTutor!A:D,2,FALSE)</f>
        <v>Annelies de Groot</v>
      </c>
    </row>
    <row r="1743" spans="1:13" x14ac:dyDescent="0.2">
      <c r="A1743" s="9" t="s">
        <v>374</v>
      </c>
      <c r="B1743" s="9" t="s">
        <v>20</v>
      </c>
      <c r="C1743" s="12">
        <v>0.82</v>
      </c>
      <c r="D1743" s="12">
        <v>1.04</v>
      </c>
      <c r="E1743" s="12">
        <v>0.97</v>
      </c>
      <c r="F1743" s="12">
        <v>0.74</v>
      </c>
      <c r="G1743" s="12">
        <v>0.56000000000000005</v>
      </c>
      <c r="H1743" s="9">
        <v>5</v>
      </c>
      <c r="I1743" s="10">
        <v>0</v>
      </c>
      <c r="J1743" s="12">
        <f>I1743</f>
        <v>0</v>
      </c>
      <c r="K1743" t="str">
        <f>VLOOKUP(A1743,MasterTutor!A:D,4,FALSE)</f>
        <v>Advanced</v>
      </c>
      <c r="L1743" t="str">
        <f>VLOOKUP(A1743,MasterTutor!A:D,3,FALSE)</f>
        <v>Professional</v>
      </c>
      <c r="M1743" t="str">
        <f>VLOOKUP(A1743,MasterTutor!A:D,2,FALSE)</f>
        <v>Annelies de Groot</v>
      </c>
    </row>
    <row r="1744" spans="1:13" x14ac:dyDescent="0.2">
      <c r="A1744" s="9" t="s">
        <v>374</v>
      </c>
      <c r="B1744" s="9" t="s">
        <v>21</v>
      </c>
      <c r="C1744" s="12">
        <v>0.91</v>
      </c>
      <c r="D1744" s="12">
        <v>1.02</v>
      </c>
      <c r="E1744" s="12">
        <v>0.92</v>
      </c>
      <c r="F1744" s="12">
        <v>0.6</v>
      </c>
      <c r="G1744" s="12">
        <v>0.17</v>
      </c>
      <c r="H1744" s="9">
        <v>5</v>
      </c>
      <c r="I1744" s="10" t="s">
        <v>106</v>
      </c>
      <c r="J1744" s="12">
        <v>0.4</v>
      </c>
      <c r="K1744" t="str">
        <f>VLOOKUP(A1744,MasterTutor!A:D,4,FALSE)</f>
        <v>Advanced</v>
      </c>
      <c r="L1744" t="str">
        <f>VLOOKUP(A1744,MasterTutor!A:D,3,FALSE)</f>
        <v>Professional</v>
      </c>
      <c r="M1744" t="str">
        <f>VLOOKUP(A1744,MasterTutor!A:D,2,FALSE)</f>
        <v>Annelies de Groot</v>
      </c>
    </row>
    <row r="1745" spans="1:13" x14ac:dyDescent="0.2">
      <c r="A1745" s="9" t="s">
        <v>374</v>
      </c>
      <c r="B1745" s="9" t="s">
        <v>22</v>
      </c>
      <c r="C1745" s="12">
        <v>0.93</v>
      </c>
      <c r="D1745" s="12">
        <v>1.04</v>
      </c>
      <c r="E1745" s="12">
        <v>0.92</v>
      </c>
      <c r="F1745" s="12">
        <v>1</v>
      </c>
      <c r="G1745" s="12">
        <v>0.2</v>
      </c>
      <c r="H1745" s="9">
        <v>8</v>
      </c>
      <c r="I1745" s="10" t="s">
        <v>106</v>
      </c>
      <c r="J1745" s="12">
        <v>0.4</v>
      </c>
      <c r="K1745" t="str">
        <f>VLOOKUP(A1745,MasterTutor!A:D,4,FALSE)</f>
        <v>Advanced</v>
      </c>
      <c r="L1745" t="str">
        <f>VLOOKUP(A1745,MasterTutor!A:D,3,FALSE)</f>
        <v>Professional</v>
      </c>
      <c r="M1745" t="str">
        <f>VLOOKUP(A1745,MasterTutor!A:D,2,FALSE)</f>
        <v>Annelies de Groot</v>
      </c>
    </row>
    <row r="1746" spans="1:13" x14ac:dyDescent="0.2">
      <c r="A1746" s="9" t="s">
        <v>376</v>
      </c>
      <c r="B1746" s="9" t="s">
        <v>14</v>
      </c>
      <c r="C1746" s="12">
        <v>1.0660000000000001</v>
      </c>
      <c r="D1746" s="12">
        <v>1.2812999999999899</v>
      </c>
      <c r="E1746" s="12">
        <v>1</v>
      </c>
      <c r="F1746" s="12">
        <v>0.97142857142857097</v>
      </c>
      <c r="G1746" s="12">
        <v>0.81818181818181801</v>
      </c>
      <c r="H1746" s="9">
        <v>3</v>
      </c>
      <c r="I1746" s="10" t="s">
        <v>48</v>
      </c>
      <c r="J1746" s="12">
        <v>1</v>
      </c>
      <c r="K1746" t="e">
        <f>VLOOKUP(A1746,MasterTutor!A:D,4,FALSE)</f>
        <v>#N/A</v>
      </c>
      <c r="L1746" t="e">
        <f>VLOOKUP(A1746,MasterTutor!A:D,3,FALSE)</f>
        <v>#N/A</v>
      </c>
      <c r="M1746" t="e">
        <f>VLOOKUP(A1746,MasterTutor!A:D,2,FALSE)</f>
        <v>#N/A</v>
      </c>
    </row>
    <row r="1747" spans="1:13" x14ac:dyDescent="0.2">
      <c r="A1747" s="9" t="s">
        <v>376</v>
      </c>
      <c r="B1747" s="9" t="s">
        <v>16</v>
      </c>
      <c r="C1747" s="12">
        <v>1.0900000000000001</v>
      </c>
      <c r="D1747" s="12">
        <v>1.3</v>
      </c>
      <c r="E1747" s="12">
        <v>1</v>
      </c>
      <c r="F1747" s="12">
        <v>0.94</v>
      </c>
      <c r="G1747" s="12">
        <v>0.83</v>
      </c>
      <c r="H1747" s="9">
        <v>2</v>
      </c>
      <c r="I1747" s="13"/>
      <c r="J1747" s="9"/>
      <c r="K1747" t="e">
        <f>VLOOKUP(A1747,MasterTutor!A:D,4,FALSE)</f>
        <v>#N/A</v>
      </c>
      <c r="L1747" t="e">
        <f>VLOOKUP(A1747,MasterTutor!A:D,3,FALSE)</f>
        <v>#N/A</v>
      </c>
      <c r="M1747" t="e">
        <f>VLOOKUP(A1747,MasterTutor!A:D,2,FALSE)</f>
        <v>#N/A</v>
      </c>
    </row>
    <row r="1748" spans="1:13" x14ac:dyDescent="0.2">
      <c r="A1748" s="9" t="s">
        <v>376</v>
      </c>
      <c r="B1748" s="9" t="s">
        <v>257</v>
      </c>
      <c r="C1748" s="12">
        <v>0.56999999999999995</v>
      </c>
      <c r="D1748" s="12">
        <v>1.02</v>
      </c>
      <c r="E1748" s="12">
        <v>0.96</v>
      </c>
      <c r="F1748" s="12">
        <v>1</v>
      </c>
      <c r="G1748" s="12">
        <v>0.92</v>
      </c>
      <c r="H1748" s="9">
        <v>0</v>
      </c>
      <c r="I1748" s="10"/>
      <c r="J1748" s="12"/>
      <c r="K1748" t="e">
        <f>VLOOKUP(A1748,MasterTutor!A:D,4,FALSE)</f>
        <v>#N/A</v>
      </c>
      <c r="L1748" t="e">
        <f>VLOOKUP(A1748,MasterTutor!A:D,3,FALSE)</f>
        <v>#N/A</v>
      </c>
      <c r="M1748" t="e">
        <f>VLOOKUP(A1748,MasterTutor!A:D,2,FALSE)</f>
        <v>#N/A</v>
      </c>
    </row>
    <row r="1749" spans="1:13" x14ac:dyDescent="0.2">
      <c r="A1749" s="9" t="s">
        <v>376</v>
      </c>
      <c r="B1749" s="9" t="s">
        <v>29</v>
      </c>
      <c r="C1749" s="12">
        <v>0.56769999999999998</v>
      </c>
      <c r="D1749" s="12">
        <v>1.0508</v>
      </c>
      <c r="E1749" s="12">
        <v>1</v>
      </c>
      <c r="F1749" s="12">
        <v>0.94444444400000005</v>
      </c>
      <c r="G1749" s="12">
        <v>0.66666666699999999</v>
      </c>
      <c r="H1749" s="9">
        <v>1</v>
      </c>
      <c r="I1749" s="10" t="s">
        <v>32</v>
      </c>
      <c r="J1749" s="12">
        <v>0</v>
      </c>
      <c r="K1749" t="e">
        <f>VLOOKUP(A1749,MasterTutor!A:D,4,FALSE)</f>
        <v>#N/A</v>
      </c>
      <c r="L1749" t="e">
        <f>VLOOKUP(A1749,MasterTutor!A:D,3,FALSE)</f>
        <v>#N/A</v>
      </c>
      <c r="M1749" t="e">
        <f>VLOOKUP(A1749,MasterTutor!A:D,2,FALSE)</f>
        <v>#N/A</v>
      </c>
    </row>
    <row r="1750" spans="1:13" x14ac:dyDescent="0.2">
      <c r="A1750" s="9" t="s">
        <v>376</v>
      </c>
      <c r="B1750" s="9" t="s">
        <v>17</v>
      </c>
      <c r="C1750" s="12">
        <v>1.02</v>
      </c>
      <c r="D1750" s="12">
        <v>1.49</v>
      </c>
      <c r="E1750" s="12">
        <v>0.98</v>
      </c>
      <c r="F1750" s="12">
        <v>0.74</v>
      </c>
      <c r="G1750" s="12">
        <v>1</v>
      </c>
      <c r="H1750" s="9" t="e">
        <v>#N/A</v>
      </c>
      <c r="I1750" s="10">
        <v>1</v>
      </c>
      <c r="J1750" s="12">
        <f>I1750</f>
        <v>1</v>
      </c>
      <c r="K1750" t="e">
        <f>VLOOKUP(A1750,MasterTutor!A:D,4,FALSE)</f>
        <v>#N/A</v>
      </c>
      <c r="L1750" t="e">
        <f>VLOOKUP(A1750,MasterTutor!A:D,3,FALSE)</f>
        <v>#N/A</v>
      </c>
      <c r="M1750" t="e">
        <f>VLOOKUP(A1750,MasterTutor!A:D,2,FALSE)</f>
        <v>#N/A</v>
      </c>
    </row>
    <row r="1751" spans="1:13" x14ac:dyDescent="0.2">
      <c r="A1751" s="9" t="s">
        <v>376</v>
      </c>
      <c r="B1751" s="9" t="s">
        <v>18</v>
      </c>
      <c r="C1751" s="12">
        <v>0.51</v>
      </c>
      <c r="D1751" s="12">
        <v>1.35</v>
      </c>
      <c r="E1751" s="12">
        <v>0.97</v>
      </c>
      <c r="F1751" s="12">
        <v>1</v>
      </c>
      <c r="G1751" s="12">
        <v>0.5</v>
      </c>
      <c r="H1751" s="9" t="e">
        <v>#N/A</v>
      </c>
      <c r="I1751" s="10">
        <v>1</v>
      </c>
      <c r="J1751" s="12">
        <f>I1751</f>
        <v>1</v>
      </c>
      <c r="K1751" t="e">
        <f>VLOOKUP(A1751,MasterTutor!A:D,4,FALSE)</f>
        <v>#N/A</v>
      </c>
      <c r="L1751" t="e">
        <f>VLOOKUP(A1751,MasterTutor!A:D,3,FALSE)</f>
        <v>#N/A</v>
      </c>
      <c r="M1751" t="e">
        <f>VLOOKUP(A1751,MasterTutor!A:D,2,FALSE)</f>
        <v>#N/A</v>
      </c>
    </row>
    <row r="1752" spans="1:13" x14ac:dyDescent="0.2">
      <c r="A1752" s="43" t="s">
        <v>376</v>
      </c>
      <c r="B1752" s="43" t="s">
        <v>20</v>
      </c>
      <c r="C1752" s="42">
        <v>0.32</v>
      </c>
      <c r="D1752" s="42">
        <v>1.1100000000000001</v>
      </c>
      <c r="E1752" s="42">
        <v>1</v>
      </c>
      <c r="F1752" s="42">
        <v>1</v>
      </c>
      <c r="G1752" s="42">
        <v>0.5</v>
      </c>
      <c r="H1752" s="43" t="e">
        <v>#N/A</v>
      </c>
      <c r="I1752" s="43"/>
      <c r="J1752" s="9"/>
      <c r="K1752" t="e">
        <f>VLOOKUP(A1752,MasterTutor!A:D,4,FALSE)</f>
        <v>#N/A</v>
      </c>
      <c r="L1752" t="e">
        <f>VLOOKUP(A1752,MasterTutor!A:D,3,FALSE)</f>
        <v>#N/A</v>
      </c>
      <c r="M1752" t="e">
        <f>VLOOKUP(A1752,MasterTutor!A:D,2,FALSE)</f>
        <v>#N/A</v>
      </c>
    </row>
    <row r="1753" spans="1:13" x14ac:dyDescent="0.2">
      <c r="A1753" s="43" t="s">
        <v>376</v>
      </c>
      <c r="B1753" s="43" t="s">
        <v>21</v>
      </c>
      <c r="C1753" s="42">
        <v>0.83</v>
      </c>
      <c r="D1753" s="42">
        <v>1.34</v>
      </c>
      <c r="E1753" s="42">
        <v>0.94</v>
      </c>
      <c r="F1753" s="42">
        <v>1</v>
      </c>
      <c r="G1753" s="42">
        <v>1</v>
      </c>
      <c r="H1753" s="43">
        <v>2</v>
      </c>
      <c r="I1753" s="46"/>
      <c r="J1753" s="9"/>
      <c r="K1753" t="e">
        <f>VLOOKUP(A1753,MasterTutor!A:D,4,FALSE)</f>
        <v>#N/A</v>
      </c>
      <c r="L1753" t="e">
        <f>VLOOKUP(A1753,MasterTutor!A:D,3,FALSE)</f>
        <v>#N/A</v>
      </c>
      <c r="M1753" t="e">
        <f>VLOOKUP(A1753,MasterTutor!A:D,2,FALSE)</f>
        <v>#N/A</v>
      </c>
    </row>
    <row r="1754" spans="1:13" x14ac:dyDescent="0.2">
      <c r="A1754" s="43" t="s">
        <v>376</v>
      </c>
      <c r="B1754" s="43" t="s">
        <v>22</v>
      </c>
      <c r="C1754" s="42">
        <v>1.1599999999999999</v>
      </c>
      <c r="D1754" s="42">
        <v>1.36</v>
      </c>
      <c r="E1754" s="42">
        <v>0.98</v>
      </c>
      <c r="F1754" s="42">
        <v>1</v>
      </c>
      <c r="G1754" s="42">
        <v>1</v>
      </c>
      <c r="H1754" s="43">
        <v>1</v>
      </c>
      <c r="I1754" s="44" t="s">
        <v>48</v>
      </c>
      <c r="J1754" s="12">
        <v>1</v>
      </c>
      <c r="K1754" t="e">
        <f>VLOOKUP(A1754,MasterTutor!A:D,4,FALSE)</f>
        <v>#N/A</v>
      </c>
      <c r="L1754" t="e">
        <f>VLOOKUP(A1754,MasterTutor!A:D,3,FALSE)</f>
        <v>#N/A</v>
      </c>
      <c r="M1754" t="e">
        <f>VLOOKUP(A1754,MasterTutor!A:D,2,FALSE)</f>
        <v>#N/A</v>
      </c>
    </row>
    <row r="1755" spans="1:13" x14ac:dyDescent="0.2">
      <c r="A1755" s="43" t="s">
        <v>377</v>
      </c>
      <c r="B1755" s="43" t="s">
        <v>14</v>
      </c>
      <c r="C1755" s="42">
        <v>0.4375</v>
      </c>
      <c r="D1755" s="42">
        <v>1.1397999999999999</v>
      </c>
      <c r="E1755" s="42">
        <v>1</v>
      </c>
      <c r="F1755" s="42">
        <v>0.95</v>
      </c>
      <c r="G1755" s="42">
        <v>0.78571428571428503</v>
      </c>
      <c r="H1755" s="43">
        <v>3</v>
      </c>
      <c r="I1755" s="44" t="s">
        <v>54</v>
      </c>
      <c r="J1755" s="12">
        <v>0</v>
      </c>
      <c r="K1755" t="str">
        <f>VLOOKUP(A1755,MasterTutor!A:D,4,FALSE)</f>
        <v>Premium</v>
      </c>
      <c r="L1755" t="str">
        <f>VLOOKUP(A1755,MasterTutor!A:D,3,FALSE)</f>
        <v>Professional</v>
      </c>
      <c r="M1755" t="str">
        <f>VLOOKUP(A1755,MasterTutor!A:D,2,FALSE)</f>
        <v>Ian Plamondon</v>
      </c>
    </row>
    <row r="1756" spans="1:13" x14ac:dyDescent="0.2">
      <c r="A1756" s="43" t="s">
        <v>377</v>
      </c>
      <c r="B1756" s="43" t="s">
        <v>16</v>
      </c>
      <c r="C1756" s="42">
        <v>0.45</v>
      </c>
      <c r="D1756" s="42">
        <v>1.19</v>
      </c>
      <c r="E1756" s="42">
        <v>1</v>
      </c>
      <c r="F1756" s="42">
        <v>1</v>
      </c>
      <c r="G1756" s="42">
        <v>0.75</v>
      </c>
      <c r="H1756" s="43">
        <v>5</v>
      </c>
      <c r="I1756" s="47" t="s">
        <v>36</v>
      </c>
      <c r="J1756" s="12">
        <v>0</v>
      </c>
      <c r="K1756" t="str">
        <f>VLOOKUP(A1756,MasterTutor!A:D,4,FALSE)</f>
        <v>Premium</v>
      </c>
      <c r="L1756" t="str">
        <f>VLOOKUP(A1756,MasterTutor!A:D,3,FALSE)</f>
        <v>Professional</v>
      </c>
      <c r="M1756" t="str">
        <f>VLOOKUP(A1756,MasterTutor!A:D,2,FALSE)</f>
        <v>Ian Plamondon</v>
      </c>
    </row>
    <row r="1757" spans="1:13" x14ac:dyDescent="0.2">
      <c r="A1757" s="43" t="s">
        <v>377</v>
      </c>
      <c r="B1757" s="43" t="s">
        <v>257</v>
      </c>
      <c r="C1757" s="42">
        <v>0.38</v>
      </c>
      <c r="D1757" s="42">
        <v>1.1499999999999999</v>
      </c>
      <c r="E1757" s="42">
        <v>1</v>
      </c>
      <c r="F1757" s="42">
        <v>0.93</v>
      </c>
      <c r="G1757" s="42">
        <v>0.56999999999999995</v>
      </c>
      <c r="H1757" s="43">
        <v>5</v>
      </c>
      <c r="I1757" s="44" t="s">
        <v>36</v>
      </c>
      <c r="J1757" s="12">
        <v>0</v>
      </c>
      <c r="K1757" t="str">
        <f>VLOOKUP(A1757,MasterTutor!A:D,4,FALSE)</f>
        <v>Premium</v>
      </c>
      <c r="L1757" t="str">
        <f>VLOOKUP(A1757,MasterTutor!A:D,3,FALSE)</f>
        <v>Professional</v>
      </c>
      <c r="M1757" t="str">
        <f>VLOOKUP(A1757,MasterTutor!A:D,2,FALSE)</f>
        <v>Ian Plamondon</v>
      </c>
    </row>
    <row r="1758" spans="1:13" x14ac:dyDescent="0.2">
      <c r="A1758" s="43" t="s">
        <v>377</v>
      </c>
      <c r="B1758" s="43" t="s">
        <v>29</v>
      </c>
      <c r="C1758" s="42">
        <v>0.2792</v>
      </c>
      <c r="D1758" s="42">
        <v>1.0921000000000001</v>
      </c>
      <c r="E1758" s="42">
        <v>1</v>
      </c>
      <c r="F1758" s="42">
        <v>0.94736842099999996</v>
      </c>
      <c r="G1758" s="42">
        <v>0.7</v>
      </c>
      <c r="H1758" s="43">
        <v>3</v>
      </c>
      <c r="I1758" s="44" t="s">
        <v>45</v>
      </c>
      <c r="J1758" s="12">
        <v>0</v>
      </c>
      <c r="K1758" t="str">
        <f>VLOOKUP(A1758,MasterTutor!A:D,4,FALSE)</f>
        <v>Premium</v>
      </c>
      <c r="L1758" t="str">
        <f>VLOOKUP(A1758,MasterTutor!A:D,3,FALSE)</f>
        <v>Professional</v>
      </c>
      <c r="M1758" t="str">
        <f>VLOOKUP(A1758,MasterTutor!A:D,2,FALSE)</f>
        <v>Ian Plamondon</v>
      </c>
    </row>
    <row r="1759" spans="1:13" x14ac:dyDescent="0.2">
      <c r="A1759" s="43" t="s">
        <v>377</v>
      </c>
      <c r="B1759" s="43" t="s">
        <v>17</v>
      </c>
      <c r="C1759" s="42">
        <v>0.66</v>
      </c>
      <c r="D1759" s="42">
        <v>1.19</v>
      </c>
      <c r="E1759" s="42">
        <v>1</v>
      </c>
      <c r="F1759" s="42">
        <v>0.92</v>
      </c>
      <c r="G1759" s="42">
        <v>1</v>
      </c>
      <c r="H1759" s="43">
        <v>4</v>
      </c>
      <c r="I1759" s="44">
        <v>0</v>
      </c>
      <c r="J1759" s="12">
        <f>I1759</f>
        <v>0</v>
      </c>
      <c r="K1759" t="str">
        <f>VLOOKUP(A1759,MasterTutor!A:D,4,FALSE)</f>
        <v>Premium</v>
      </c>
      <c r="L1759" t="str">
        <f>VLOOKUP(A1759,MasterTutor!A:D,3,FALSE)</f>
        <v>Professional</v>
      </c>
      <c r="M1759" t="str">
        <f>VLOOKUP(A1759,MasterTutor!A:D,2,FALSE)</f>
        <v>Ian Plamondon</v>
      </c>
    </row>
    <row r="1760" spans="1:13" x14ac:dyDescent="0.2">
      <c r="A1760" s="43" t="s">
        <v>377</v>
      </c>
      <c r="B1760" s="43" t="s">
        <v>18</v>
      </c>
      <c r="C1760" s="42">
        <v>0.45</v>
      </c>
      <c r="D1760" s="42">
        <v>0.86</v>
      </c>
      <c r="E1760" s="42">
        <v>0.98</v>
      </c>
      <c r="F1760" s="42">
        <v>0.72</v>
      </c>
      <c r="G1760" s="42">
        <v>0.64</v>
      </c>
      <c r="H1760" s="43">
        <v>1</v>
      </c>
      <c r="I1760" s="44">
        <v>0</v>
      </c>
      <c r="J1760" s="12">
        <f>I1760</f>
        <v>0</v>
      </c>
      <c r="K1760" t="str">
        <f>VLOOKUP(A1760,MasterTutor!A:D,4,FALSE)</f>
        <v>Premium</v>
      </c>
      <c r="L1760" t="str">
        <f>VLOOKUP(A1760,MasterTutor!A:D,3,FALSE)</f>
        <v>Professional</v>
      </c>
      <c r="M1760" t="str">
        <f>VLOOKUP(A1760,MasterTutor!A:D,2,FALSE)</f>
        <v>Ian Plamondon</v>
      </c>
    </row>
    <row r="1761" spans="1:13" x14ac:dyDescent="0.2">
      <c r="A1761" s="43" t="s">
        <v>377</v>
      </c>
      <c r="B1761" s="43" t="s">
        <v>20</v>
      </c>
      <c r="C1761" s="42">
        <v>0.38</v>
      </c>
      <c r="D1761" s="42">
        <v>0.98</v>
      </c>
      <c r="E1761" s="42">
        <v>1</v>
      </c>
      <c r="F1761" s="42">
        <v>0.96</v>
      </c>
      <c r="G1761" s="42">
        <v>0.86</v>
      </c>
      <c r="H1761" s="43">
        <v>2</v>
      </c>
      <c r="I1761" s="44">
        <v>0</v>
      </c>
      <c r="J1761" s="12">
        <f>I1761</f>
        <v>0</v>
      </c>
      <c r="K1761" t="str">
        <f>VLOOKUP(A1761,MasterTutor!A:D,4,FALSE)</f>
        <v>Premium</v>
      </c>
      <c r="L1761" t="str">
        <f>VLOOKUP(A1761,MasterTutor!A:D,3,FALSE)</f>
        <v>Professional</v>
      </c>
      <c r="M1761" t="str">
        <f>VLOOKUP(A1761,MasterTutor!A:D,2,FALSE)</f>
        <v>Ian Plamondon</v>
      </c>
    </row>
    <row r="1762" spans="1:13" x14ac:dyDescent="0.2">
      <c r="A1762" s="43" t="s">
        <v>377</v>
      </c>
      <c r="B1762" s="43" t="s">
        <v>21</v>
      </c>
      <c r="C1762" s="42">
        <v>0.55000000000000004</v>
      </c>
      <c r="D1762" s="42">
        <v>1.21</v>
      </c>
      <c r="E1762" s="42">
        <v>1</v>
      </c>
      <c r="F1762" s="42">
        <v>0.97</v>
      </c>
      <c r="G1762" s="42">
        <v>0.92</v>
      </c>
      <c r="H1762" s="43">
        <v>5</v>
      </c>
      <c r="I1762" s="44" t="s">
        <v>45</v>
      </c>
      <c r="J1762" s="12">
        <v>0</v>
      </c>
      <c r="K1762" t="str">
        <f>VLOOKUP(A1762,MasterTutor!A:D,4,FALSE)</f>
        <v>Premium</v>
      </c>
      <c r="L1762" t="str">
        <f>VLOOKUP(A1762,MasterTutor!A:D,3,FALSE)</f>
        <v>Professional</v>
      </c>
      <c r="M1762" t="str">
        <f>VLOOKUP(A1762,MasterTutor!A:D,2,FALSE)</f>
        <v>Ian Plamondon</v>
      </c>
    </row>
    <row r="1763" spans="1:13" x14ac:dyDescent="0.2">
      <c r="A1763" s="43" t="s">
        <v>377</v>
      </c>
      <c r="B1763" s="43" t="s">
        <v>22</v>
      </c>
      <c r="C1763" s="42">
        <v>0.45</v>
      </c>
      <c r="D1763" s="42">
        <v>1.1599999999999999</v>
      </c>
      <c r="E1763" s="42">
        <v>0.98</v>
      </c>
      <c r="F1763" s="42">
        <v>0.95</v>
      </c>
      <c r="G1763" s="42">
        <v>0.9</v>
      </c>
      <c r="H1763" s="43">
        <v>1</v>
      </c>
      <c r="I1763" s="44" t="s">
        <v>66</v>
      </c>
      <c r="J1763" s="12">
        <v>0.5</v>
      </c>
      <c r="K1763" t="str">
        <f>VLOOKUP(A1763,MasterTutor!A:D,4,FALSE)</f>
        <v>Premium</v>
      </c>
      <c r="L1763" t="str">
        <f>VLOOKUP(A1763,MasterTutor!A:D,3,FALSE)</f>
        <v>Professional</v>
      </c>
      <c r="M1763" t="str">
        <f>VLOOKUP(A1763,MasterTutor!A:D,2,FALSE)</f>
        <v>Ian Plamondon</v>
      </c>
    </row>
    <row r="1764" spans="1:13" x14ac:dyDescent="0.2">
      <c r="A1764" s="43" t="s">
        <v>378</v>
      </c>
      <c r="B1764" s="43" t="s">
        <v>14</v>
      </c>
      <c r="C1764" s="42">
        <v>1.11459999999999</v>
      </c>
      <c r="D1764" s="42">
        <v>1.1484000000000001</v>
      </c>
      <c r="E1764" s="42">
        <v>0.95588235294117596</v>
      </c>
      <c r="F1764" s="42">
        <v>1</v>
      </c>
      <c r="G1764" s="42">
        <v>0.46153846153846101</v>
      </c>
      <c r="H1764" s="43">
        <v>9</v>
      </c>
      <c r="I1764" s="44" t="s">
        <v>36</v>
      </c>
      <c r="J1764" s="12">
        <v>0</v>
      </c>
      <c r="K1764" t="str">
        <f>VLOOKUP(A1764,MasterTutor!A:D,4,FALSE)</f>
        <v>Advanced</v>
      </c>
      <c r="L1764" t="str">
        <f>VLOOKUP(A1764,MasterTutor!A:D,3,FALSE)</f>
        <v>Adjunct</v>
      </c>
      <c r="M1764" t="str">
        <f>VLOOKUP(A1764,MasterTutor!A:D,2,FALSE)</f>
        <v>Annelies de Groot</v>
      </c>
    </row>
    <row r="1765" spans="1:13" x14ac:dyDescent="0.2">
      <c r="A1765" s="43" t="s">
        <v>378</v>
      </c>
      <c r="B1765" s="43" t="s">
        <v>16</v>
      </c>
      <c r="C1765" s="42">
        <v>1.0900000000000001</v>
      </c>
      <c r="D1765" s="42">
        <v>1.07</v>
      </c>
      <c r="E1765" s="42">
        <v>0.97</v>
      </c>
      <c r="F1765" s="42">
        <v>0.96</v>
      </c>
      <c r="G1765" s="42">
        <v>0.63</v>
      </c>
      <c r="H1765" s="43">
        <v>8</v>
      </c>
      <c r="I1765" s="47" t="s">
        <v>36</v>
      </c>
      <c r="J1765" s="12">
        <v>0</v>
      </c>
      <c r="K1765" t="str">
        <f>VLOOKUP(A1765,MasterTutor!A:D,4,FALSE)</f>
        <v>Advanced</v>
      </c>
      <c r="L1765" t="str">
        <f>VLOOKUP(A1765,MasterTutor!A:D,3,FALSE)</f>
        <v>Adjunct</v>
      </c>
      <c r="M1765" t="str">
        <f>VLOOKUP(A1765,MasterTutor!A:D,2,FALSE)</f>
        <v>Annelies de Groot</v>
      </c>
    </row>
    <row r="1766" spans="1:13" x14ac:dyDescent="0.2">
      <c r="A1766" s="43" t="s">
        <v>378</v>
      </c>
      <c r="B1766" s="43" t="s">
        <v>257</v>
      </c>
      <c r="C1766" s="42">
        <v>1.05</v>
      </c>
      <c r="D1766" s="42">
        <v>1.2</v>
      </c>
      <c r="E1766" s="42">
        <v>0.97</v>
      </c>
      <c r="F1766" s="42">
        <v>0.96</v>
      </c>
      <c r="G1766" s="42">
        <v>0.69</v>
      </c>
      <c r="H1766" s="43">
        <v>6</v>
      </c>
      <c r="I1766" s="44" t="s">
        <v>45</v>
      </c>
      <c r="J1766" s="12">
        <v>0</v>
      </c>
      <c r="K1766" t="str">
        <f>VLOOKUP(A1766,MasterTutor!A:D,4,FALSE)</f>
        <v>Advanced</v>
      </c>
      <c r="L1766" t="str">
        <f>VLOOKUP(A1766,MasterTutor!A:D,3,FALSE)</f>
        <v>Adjunct</v>
      </c>
      <c r="M1766" t="str">
        <f>VLOOKUP(A1766,MasterTutor!A:D,2,FALSE)</f>
        <v>Annelies de Groot</v>
      </c>
    </row>
    <row r="1767" spans="1:13" x14ac:dyDescent="0.2">
      <c r="A1767" s="43" t="s">
        <v>378</v>
      </c>
      <c r="B1767" s="43" t="s">
        <v>29</v>
      </c>
      <c r="C1767" s="42">
        <v>1.5</v>
      </c>
      <c r="D1767" s="42">
        <v>1.4726999999999999</v>
      </c>
      <c r="E1767" s="42">
        <v>0.965909091</v>
      </c>
      <c r="F1767" s="42">
        <v>0.98412698399999998</v>
      </c>
      <c r="G1767" s="42">
        <v>0.4</v>
      </c>
      <c r="H1767" s="43">
        <v>6</v>
      </c>
      <c r="I1767" s="44">
        <v>0.25</v>
      </c>
      <c r="J1767" s="12">
        <f>I1767</f>
        <v>0.25</v>
      </c>
      <c r="K1767" t="str">
        <f>VLOOKUP(A1767,MasterTutor!A:D,4,FALSE)</f>
        <v>Advanced</v>
      </c>
      <c r="L1767" t="str">
        <f>VLOOKUP(A1767,MasterTutor!A:D,3,FALSE)</f>
        <v>Adjunct</v>
      </c>
      <c r="M1767" t="str">
        <f>VLOOKUP(A1767,MasterTutor!A:D,2,FALSE)</f>
        <v>Annelies de Groot</v>
      </c>
    </row>
    <row r="1768" spans="1:13" x14ac:dyDescent="0.2">
      <c r="A1768" s="43" t="s">
        <v>378</v>
      </c>
      <c r="B1768" s="43" t="s">
        <v>17</v>
      </c>
      <c r="C1768" s="42">
        <v>0.9</v>
      </c>
      <c r="D1768" s="42">
        <v>1.27</v>
      </c>
      <c r="E1768" s="42">
        <v>0.98</v>
      </c>
      <c r="F1768" s="42">
        <v>0.74</v>
      </c>
      <c r="G1768" s="42">
        <v>0.67</v>
      </c>
      <c r="H1768" s="43">
        <v>7</v>
      </c>
      <c r="I1768" s="43"/>
      <c r="J1768" s="9"/>
      <c r="K1768" t="str">
        <f>VLOOKUP(A1768,MasterTutor!A:D,4,FALSE)</f>
        <v>Advanced</v>
      </c>
      <c r="L1768" t="str">
        <f>VLOOKUP(A1768,MasterTutor!A:D,3,FALSE)</f>
        <v>Adjunct</v>
      </c>
      <c r="M1768" t="str">
        <f>VLOOKUP(A1768,MasterTutor!A:D,2,FALSE)</f>
        <v>Annelies de Groot</v>
      </c>
    </row>
    <row r="1769" spans="1:13" x14ac:dyDescent="0.2">
      <c r="A1769" s="43" t="s">
        <v>378</v>
      </c>
      <c r="B1769" s="43" t="s">
        <v>18</v>
      </c>
      <c r="C1769" s="42">
        <v>0.6</v>
      </c>
      <c r="D1769" s="42">
        <v>0.94</v>
      </c>
      <c r="E1769" s="42">
        <v>0.92</v>
      </c>
      <c r="F1769" s="42">
        <v>1</v>
      </c>
      <c r="G1769" s="42">
        <v>0.33</v>
      </c>
      <c r="H1769" s="43">
        <v>8</v>
      </c>
      <c r="I1769" s="43"/>
      <c r="J1769" s="9"/>
      <c r="K1769" t="str">
        <f>VLOOKUP(A1769,MasterTutor!A:D,4,FALSE)</f>
        <v>Advanced</v>
      </c>
      <c r="L1769" t="str">
        <f>VLOOKUP(A1769,MasterTutor!A:D,3,FALSE)</f>
        <v>Adjunct</v>
      </c>
      <c r="M1769" t="str">
        <f>VLOOKUP(A1769,MasterTutor!A:D,2,FALSE)</f>
        <v>Annelies de Groot</v>
      </c>
    </row>
    <row r="1770" spans="1:13" x14ac:dyDescent="0.2">
      <c r="A1770" s="43" t="s">
        <v>378</v>
      </c>
      <c r="B1770" s="43" t="s">
        <v>20</v>
      </c>
      <c r="C1770" s="42">
        <v>0.89</v>
      </c>
      <c r="D1770" s="42">
        <v>1.49</v>
      </c>
      <c r="E1770" s="42">
        <v>0.95</v>
      </c>
      <c r="F1770" s="42">
        <v>0.94</v>
      </c>
      <c r="G1770" s="42">
        <v>0.54</v>
      </c>
      <c r="H1770" s="43">
        <v>2</v>
      </c>
      <c r="I1770" s="44">
        <v>0</v>
      </c>
      <c r="J1770" s="12">
        <f>I1770</f>
        <v>0</v>
      </c>
      <c r="K1770" t="str">
        <f>VLOOKUP(A1770,MasterTutor!A:D,4,FALSE)</f>
        <v>Advanced</v>
      </c>
      <c r="L1770" t="str">
        <f>VLOOKUP(A1770,MasterTutor!A:D,3,FALSE)</f>
        <v>Adjunct</v>
      </c>
      <c r="M1770" t="str">
        <f>VLOOKUP(A1770,MasterTutor!A:D,2,FALSE)</f>
        <v>Annelies de Groot</v>
      </c>
    </row>
    <row r="1771" spans="1:13" x14ac:dyDescent="0.2">
      <c r="A1771" s="43" t="s">
        <v>378</v>
      </c>
      <c r="B1771" s="43" t="s">
        <v>21</v>
      </c>
      <c r="C1771" s="42">
        <v>1.1299999999999999</v>
      </c>
      <c r="D1771" s="42">
        <v>1.51</v>
      </c>
      <c r="E1771" s="42">
        <v>0.92</v>
      </c>
      <c r="F1771" s="42">
        <v>0.95</v>
      </c>
      <c r="G1771" s="42">
        <v>0.92</v>
      </c>
      <c r="H1771" s="43">
        <v>8</v>
      </c>
      <c r="I1771" s="44" t="s">
        <v>36</v>
      </c>
      <c r="J1771" s="12">
        <v>0</v>
      </c>
      <c r="K1771" t="str">
        <f>VLOOKUP(A1771,MasterTutor!A:D,4,FALSE)</f>
        <v>Advanced</v>
      </c>
      <c r="L1771" t="str">
        <f>VLOOKUP(A1771,MasterTutor!A:D,3,FALSE)</f>
        <v>Adjunct</v>
      </c>
      <c r="M1771" t="str">
        <f>VLOOKUP(A1771,MasterTutor!A:D,2,FALSE)</f>
        <v>Annelies de Groot</v>
      </c>
    </row>
    <row r="1772" spans="1:13" x14ac:dyDescent="0.2">
      <c r="A1772" s="43" t="s">
        <v>378</v>
      </c>
      <c r="B1772" s="43" t="s">
        <v>22</v>
      </c>
      <c r="C1772" s="42">
        <v>1.1299999999999999</v>
      </c>
      <c r="D1772" s="42">
        <v>1.1499999999999999</v>
      </c>
      <c r="E1772" s="42">
        <v>1</v>
      </c>
      <c r="F1772" s="42">
        <v>0.98</v>
      </c>
      <c r="G1772" s="42">
        <v>0.82</v>
      </c>
      <c r="H1772" s="43">
        <v>7</v>
      </c>
      <c r="I1772" s="46"/>
      <c r="J1772" s="9"/>
      <c r="K1772" t="str">
        <f>VLOOKUP(A1772,MasterTutor!A:D,4,FALSE)</f>
        <v>Advanced</v>
      </c>
      <c r="L1772" t="str">
        <f>VLOOKUP(A1772,MasterTutor!A:D,3,FALSE)</f>
        <v>Adjunct</v>
      </c>
      <c r="M1772" t="str">
        <f>VLOOKUP(A1772,MasterTutor!A:D,2,FALSE)</f>
        <v>Annelies de Groot</v>
      </c>
    </row>
    <row r="1773" spans="1:13" x14ac:dyDescent="0.2">
      <c r="A1773" s="43" t="s">
        <v>379</v>
      </c>
      <c r="B1773" s="43" t="s">
        <v>17</v>
      </c>
      <c r="C1773" s="42">
        <v>0.96</v>
      </c>
      <c r="D1773" s="42">
        <v>1.0900000000000001</v>
      </c>
      <c r="E1773" s="42">
        <v>1</v>
      </c>
      <c r="F1773" s="42">
        <v>0.97</v>
      </c>
      <c r="G1773" s="42">
        <v>0.85</v>
      </c>
      <c r="H1773" s="43">
        <v>4</v>
      </c>
      <c r="I1773" s="44" t="s">
        <v>58</v>
      </c>
      <c r="J1773" s="12">
        <v>0.8</v>
      </c>
      <c r="K1773" t="e">
        <f>VLOOKUP(A1773,MasterTutor!A:D,4,FALSE)</f>
        <v>#N/A</v>
      </c>
      <c r="L1773" t="e">
        <f>VLOOKUP(A1773,MasterTutor!A:D,3,FALSE)</f>
        <v>#N/A</v>
      </c>
      <c r="M1773" t="e">
        <f>VLOOKUP(A1773,MasterTutor!A:D,2,FALSE)</f>
        <v>#N/A</v>
      </c>
    </row>
    <row r="1774" spans="1:13" x14ac:dyDescent="0.2">
      <c r="A1774" s="43" t="s">
        <v>379</v>
      </c>
      <c r="B1774" s="43" t="s">
        <v>18</v>
      </c>
      <c r="C1774" s="42">
        <v>0.76</v>
      </c>
      <c r="D1774" s="42">
        <v>1.03</v>
      </c>
      <c r="E1774" s="42">
        <v>1</v>
      </c>
      <c r="F1774" s="42">
        <v>0.92</v>
      </c>
      <c r="G1774" s="42">
        <v>0.82</v>
      </c>
      <c r="H1774" s="43">
        <v>6</v>
      </c>
      <c r="I1774" s="44">
        <v>1</v>
      </c>
      <c r="J1774" s="12">
        <f>I1774</f>
        <v>1</v>
      </c>
      <c r="K1774" t="e">
        <f>VLOOKUP(A1774,MasterTutor!A:D,4,FALSE)</f>
        <v>#N/A</v>
      </c>
      <c r="L1774" t="e">
        <f>VLOOKUP(A1774,MasterTutor!A:D,3,FALSE)</f>
        <v>#N/A</v>
      </c>
      <c r="M1774" t="e">
        <f>VLOOKUP(A1774,MasterTutor!A:D,2,FALSE)</f>
        <v>#N/A</v>
      </c>
    </row>
    <row r="1775" spans="1:13" x14ac:dyDescent="0.2">
      <c r="A1775" s="43" t="s">
        <v>380</v>
      </c>
      <c r="B1775" s="43" t="s">
        <v>14</v>
      </c>
      <c r="C1775" s="42">
        <v>1.5417000000000001</v>
      </c>
      <c r="D1775" s="42">
        <v>1.7772999999999901</v>
      </c>
      <c r="E1775" s="42">
        <v>0.98750000000000004</v>
      </c>
      <c r="F1775" s="42">
        <v>1</v>
      </c>
      <c r="G1775" s="42">
        <v>0.52941176470588203</v>
      </c>
      <c r="H1775" s="43">
        <v>8</v>
      </c>
      <c r="I1775" s="44" t="s">
        <v>36</v>
      </c>
      <c r="J1775" s="12">
        <v>0</v>
      </c>
      <c r="K1775" t="str">
        <f>VLOOKUP(A1775,MasterTutor!A:D,4,FALSE)</f>
        <v>Advanced</v>
      </c>
      <c r="L1775" t="str">
        <f>VLOOKUP(A1775,MasterTutor!A:D,3,FALSE)</f>
        <v>Adjunct</v>
      </c>
      <c r="M1775" t="str">
        <f>VLOOKUP(A1775,MasterTutor!A:D,2,FALSE)</f>
        <v>Ela Cross</v>
      </c>
    </row>
    <row r="1776" spans="1:13" x14ac:dyDescent="0.2">
      <c r="A1776" s="43" t="s">
        <v>380</v>
      </c>
      <c r="B1776" s="43" t="s">
        <v>16</v>
      </c>
      <c r="C1776" s="42">
        <v>1.53</v>
      </c>
      <c r="D1776" s="42">
        <v>1.6</v>
      </c>
      <c r="E1776" s="42">
        <v>0.98</v>
      </c>
      <c r="F1776" s="42">
        <v>1</v>
      </c>
      <c r="G1776" s="42">
        <v>0.56999999999999995</v>
      </c>
      <c r="H1776" s="43">
        <v>4</v>
      </c>
      <c r="I1776" s="47"/>
      <c r="J1776" s="9"/>
      <c r="K1776" t="str">
        <f>VLOOKUP(A1776,MasterTutor!A:D,4,FALSE)</f>
        <v>Advanced</v>
      </c>
      <c r="L1776" t="str">
        <f>VLOOKUP(A1776,MasterTutor!A:D,3,FALSE)</f>
        <v>Adjunct</v>
      </c>
      <c r="M1776" t="str">
        <f>VLOOKUP(A1776,MasterTutor!A:D,2,FALSE)</f>
        <v>Ela Cross</v>
      </c>
    </row>
    <row r="1777" spans="1:13" x14ac:dyDescent="0.2">
      <c r="A1777" s="43" t="s">
        <v>380</v>
      </c>
      <c r="B1777" s="43" t="s">
        <v>257</v>
      </c>
      <c r="C1777" s="42">
        <v>0.94</v>
      </c>
      <c r="D1777" s="42">
        <v>1.73</v>
      </c>
      <c r="E1777" s="42">
        <v>0.94</v>
      </c>
      <c r="F1777" s="42">
        <v>0.96</v>
      </c>
      <c r="G1777" s="42">
        <v>0.67</v>
      </c>
      <c r="H1777" s="43">
        <v>7</v>
      </c>
      <c r="I1777" s="44"/>
      <c r="J1777" s="12"/>
      <c r="K1777" t="str">
        <f>VLOOKUP(A1777,MasterTutor!A:D,4,FALSE)</f>
        <v>Advanced</v>
      </c>
      <c r="L1777" t="str">
        <f>VLOOKUP(A1777,MasterTutor!A:D,3,FALSE)</f>
        <v>Adjunct</v>
      </c>
      <c r="M1777" t="str">
        <f>VLOOKUP(A1777,MasterTutor!A:D,2,FALSE)</f>
        <v>Ela Cross</v>
      </c>
    </row>
    <row r="1778" spans="1:13" x14ac:dyDescent="0.2">
      <c r="A1778" s="43" t="s">
        <v>380</v>
      </c>
      <c r="B1778" s="43" t="s">
        <v>29</v>
      </c>
      <c r="C1778" s="42">
        <v>0.85419999999999996</v>
      </c>
      <c r="D1778" s="42">
        <v>1.2734000000000001</v>
      </c>
      <c r="E1778" s="42">
        <v>0.97435897400000004</v>
      </c>
      <c r="F1778" s="42">
        <v>0.63333333300000005</v>
      </c>
      <c r="G1778" s="42">
        <v>0.125</v>
      </c>
      <c r="H1778" s="43">
        <v>4</v>
      </c>
      <c r="I1778" s="44">
        <v>1</v>
      </c>
      <c r="J1778" s="12">
        <f>I1778</f>
        <v>1</v>
      </c>
      <c r="K1778" t="str">
        <f>VLOOKUP(A1778,MasterTutor!A:D,4,FALSE)</f>
        <v>Advanced</v>
      </c>
      <c r="L1778" t="str">
        <f>VLOOKUP(A1778,MasterTutor!A:D,3,FALSE)</f>
        <v>Adjunct</v>
      </c>
      <c r="M1778" t="str">
        <f>VLOOKUP(A1778,MasterTutor!A:D,2,FALSE)</f>
        <v>Ela Cross</v>
      </c>
    </row>
    <row r="1779" spans="1:13" x14ac:dyDescent="0.2">
      <c r="A1779" s="43" t="s">
        <v>380</v>
      </c>
      <c r="B1779" s="43" t="s">
        <v>17</v>
      </c>
      <c r="C1779" s="42">
        <v>0.43</v>
      </c>
      <c r="D1779" s="42">
        <v>1.25</v>
      </c>
      <c r="E1779" s="42">
        <v>1</v>
      </c>
      <c r="F1779" s="42">
        <v>0.73</v>
      </c>
      <c r="G1779" s="42">
        <v>1</v>
      </c>
      <c r="H1779" s="43" t="e">
        <v>#N/A</v>
      </c>
      <c r="I1779" s="43"/>
      <c r="J1779" s="9"/>
      <c r="K1779" t="str">
        <f>VLOOKUP(A1779,MasterTutor!A:D,4,FALSE)</f>
        <v>Advanced</v>
      </c>
      <c r="L1779" t="str">
        <f>VLOOKUP(A1779,MasterTutor!A:D,3,FALSE)</f>
        <v>Adjunct</v>
      </c>
      <c r="M1779" t="str">
        <f>VLOOKUP(A1779,MasterTutor!A:D,2,FALSE)</f>
        <v>Ela Cross</v>
      </c>
    </row>
    <row r="1780" spans="1:13" x14ac:dyDescent="0.2">
      <c r="A1780" s="43" t="s">
        <v>380</v>
      </c>
      <c r="B1780" s="43" t="s">
        <v>18</v>
      </c>
      <c r="C1780" s="42">
        <v>0.25</v>
      </c>
      <c r="D1780" s="42">
        <v>1.3</v>
      </c>
      <c r="E1780" s="42">
        <v>1</v>
      </c>
      <c r="F1780" s="42">
        <v>0.91</v>
      </c>
      <c r="G1780" s="42">
        <v>0.79</v>
      </c>
      <c r="H1780" s="43">
        <v>2</v>
      </c>
      <c r="I1780" s="44">
        <v>0</v>
      </c>
      <c r="J1780" s="12">
        <f>I1780</f>
        <v>0</v>
      </c>
      <c r="K1780" t="str">
        <f>VLOOKUP(A1780,MasterTutor!A:D,4,FALSE)</f>
        <v>Advanced</v>
      </c>
      <c r="L1780" t="str">
        <f>VLOOKUP(A1780,MasterTutor!A:D,3,FALSE)</f>
        <v>Adjunct</v>
      </c>
      <c r="M1780" t="str">
        <f>VLOOKUP(A1780,MasterTutor!A:D,2,FALSE)</f>
        <v>Ela Cross</v>
      </c>
    </row>
    <row r="1781" spans="1:13" x14ac:dyDescent="0.2">
      <c r="A1781" s="43" t="s">
        <v>380</v>
      </c>
      <c r="B1781" s="43" t="s">
        <v>20</v>
      </c>
      <c r="C1781" s="42">
        <v>1.55</v>
      </c>
      <c r="D1781" s="42">
        <v>2.4900000000000002</v>
      </c>
      <c r="E1781" s="42">
        <v>1</v>
      </c>
      <c r="F1781" s="42">
        <v>1</v>
      </c>
      <c r="G1781" s="42">
        <v>0</v>
      </c>
      <c r="H1781" s="43">
        <v>3</v>
      </c>
      <c r="I1781" s="44" t="s">
        <v>132</v>
      </c>
      <c r="J1781" s="12">
        <f>1/3</f>
        <v>0.33333333333333331</v>
      </c>
      <c r="K1781" t="str">
        <f>VLOOKUP(A1781,MasterTutor!A:D,4,FALSE)</f>
        <v>Advanced</v>
      </c>
      <c r="L1781" t="str">
        <f>VLOOKUP(A1781,MasterTutor!A:D,3,FALSE)</f>
        <v>Adjunct</v>
      </c>
      <c r="M1781" t="str">
        <f>VLOOKUP(A1781,MasterTutor!A:D,2,FALSE)</f>
        <v>Ela Cross</v>
      </c>
    </row>
    <row r="1782" spans="1:13" x14ac:dyDescent="0.2">
      <c r="A1782" s="43" t="s">
        <v>380</v>
      </c>
      <c r="B1782" s="43" t="s">
        <v>21</v>
      </c>
      <c r="C1782" s="42">
        <v>1.67</v>
      </c>
      <c r="D1782" s="42">
        <v>2.17</v>
      </c>
      <c r="E1782" s="42">
        <v>0.99</v>
      </c>
      <c r="F1782" s="42">
        <v>0.49</v>
      </c>
      <c r="G1782" s="42">
        <v>0.27</v>
      </c>
      <c r="H1782" s="43">
        <v>7</v>
      </c>
      <c r="I1782" s="46"/>
      <c r="J1782" s="9"/>
      <c r="K1782" t="str">
        <f>VLOOKUP(A1782,MasterTutor!A:D,4,FALSE)</f>
        <v>Advanced</v>
      </c>
      <c r="L1782" t="str">
        <f>VLOOKUP(A1782,MasterTutor!A:D,3,FALSE)</f>
        <v>Adjunct</v>
      </c>
      <c r="M1782" t="str">
        <f>VLOOKUP(A1782,MasterTutor!A:D,2,FALSE)</f>
        <v>Ela Cross</v>
      </c>
    </row>
    <row r="1783" spans="1:13" x14ac:dyDescent="0.2">
      <c r="A1783" s="43" t="s">
        <v>380</v>
      </c>
      <c r="B1783" s="43" t="s">
        <v>22</v>
      </c>
      <c r="C1783" s="42">
        <v>1.93</v>
      </c>
      <c r="D1783" s="42">
        <v>1.87</v>
      </c>
      <c r="E1783" s="42">
        <v>0.99</v>
      </c>
      <c r="F1783" s="42">
        <v>0.72</v>
      </c>
      <c r="G1783" s="42">
        <v>0.08</v>
      </c>
      <c r="H1783" s="43">
        <v>9</v>
      </c>
      <c r="I1783" s="44" t="s">
        <v>15</v>
      </c>
      <c r="J1783" s="12">
        <v>0.5</v>
      </c>
      <c r="K1783" t="str">
        <f>VLOOKUP(A1783,MasterTutor!A:D,4,FALSE)</f>
        <v>Advanced</v>
      </c>
      <c r="L1783" t="str">
        <f>VLOOKUP(A1783,MasterTutor!A:D,3,FALSE)</f>
        <v>Adjunct</v>
      </c>
      <c r="M1783" t="str">
        <f>VLOOKUP(A1783,MasterTutor!A:D,2,FALSE)</f>
        <v>Ela Cross</v>
      </c>
    </row>
    <row r="1784" spans="1:13" x14ac:dyDescent="0.2">
      <c r="A1784" s="43" t="s">
        <v>381</v>
      </c>
      <c r="B1784" s="43" t="s">
        <v>14</v>
      </c>
      <c r="C1784" s="42">
        <v>1.8229</v>
      </c>
      <c r="D1784" s="42">
        <v>1.8984000000000001</v>
      </c>
      <c r="E1784" s="42">
        <v>1</v>
      </c>
      <c r="F1784" s="42">
        <v>1</v>
      </c>
      <c r="G1784" s="42">
        <v>1</v>
      </c>
      <c r="H1784" s="43">
        <v>1</v>
      </c>
      <c r="I1784" s="44"/>
      <c r="J1784" s="12"/>
      <c r="K1784" t="str">
        <f>VLOOKUP(A1784,MasterTutor!A:D,4,FALSE)</f>
        <v>Advanced</v>
      </c>
      <c r="L1784" t="str">
        <f>VLOOKUP(A1784,MasterTutor!A:D,3,FALSE)</f>
        <v>Adjunct</v>
      </c>
      <c r="M1784" t="str">
        <f>VLOOKUP(A1784,MasterTutor!A:D,2,FALSE)</f>
        <v>Ela Cross</v>
      </c>
    </row>
    <row r="1785" spans="1:13" x14ac:dyDescent="0.2">
      <c r="A1785" s="43" t="s">
        <v>381</v>
      </c>
      <c r="B1785" s="43" t="s">
        <v>14</v>
      </c>
      <c r="C1785" s="42">
        <v>1.8229</v>
      </c>
      <c r="D1785" s="42">
        <v>1.8984000000000001</v>
      </c>
      <c r="E1785" s="42">
        <v>1</v>
      </c>
      <c r="F1785" s="42">
        <v>1</v>
      </c>
      <c r="G1785" s="42">
        <v>1</v>
      </c>
      <c r="H1785" s="43">
        <v>1</v>
      </c>
      <c r="I1785" s="43"/>
      <c r="J1785" s="9"/>
      <c r="K1785" t="str">
        <f>VLOOKUP(A1785,MasterTutor!A:D,4,FALSE)</f>
        <v>Advanced</v>
      </c>
      <c r="L1785" t="str">
        <f>VLOOKUP(A1785,MasterTutor!A:D,3,FALSE)</f>
        <v>Adjunct</v>
      </c>
      <c r="M1785" t="str">
        <f>VLOOKUP(A1785,MasterTutor!A:D,2,FALSE)</f>
        <v>Ela Cross</v>
      </c>
    </row>
    <row r="1786" spans="1:13" x14ac:dyDescent="0.2">
      <c r="A1786" s="43" t="s">
        <v>381</v>
      </c>
      <c r="B1786" s="43" t="s">
        <v>16</v>
      </c>
      <c r="C1786" s="42">
        <v>0.61</v>
      </c>
      <c r="D1786" s="42">
        <v>0.74</v>
      </c>
      <c r="E1786" s="42">
        <v>1</v>
      </c>
      <c r="F1786" s="42">
        <v>0.72</v>
      </c>
      <c r="G1786" s="42">
        <v>0.75</v>
      </c>
      <c r="H1786" s="43">
        <v>2</v>
      </c>
      <c r="I1786" s="47"/>
      <c r="J1786" s="9"/>
      <c r="K1786" t="str">
        <f>VLOOKUP(A1786,MasterTutor!A:D,4,FALSE)</f>
        <v>Advanced</v>
      </c>
      <c r="L1786" t="str">
        <f>VLOOKUP(A1786,MasterTutor!A:D,3,FALSE)</f>
        <v>Adjunct</v>
      </c>
      <c r="M1786" t="str">
        <f>VLOOKUP(A1786,MasterTutor!A:D,2,FALSE)</f>
        <v>Ela Cross</v>
      </c>
    </row>
    <row r="1787" spans="1:13" x14ac:dyDescent="0.2">
      <c r="A1787" s="43" t="s">
        <v>381</v>
      </c>
      <c r="B1787" s="43" t="s">
        <v>257</v>
      </c>
      <c r="C1787" s="42">
        <v>0.51</v>
      </c>
      <c r="D1787" s="42">
        <v>0.9</v>
      </c>
      <c r="E1787" s="42">
        <v>1</v>
      </c>
      <c r="F1787" s="42">
        <v>1</v>
      </c>
      <c r="G1787" s="42">
        <v>0.92</v>
      </c>
      <c r="H1787" s="43">
        <v>3</v>
      </c>
      <c r="I1787" s="44">
        <v>1</v>
      </c>
      <c r="J1787" s="12">
        <v>1</v>
      </c>
      <c r="K1787" t="str">
        <f>VLOOKUP(A1787,MasterTutor!A:D,4,FALSE)</f>
        <v>Advanced</v>
      </c>
      <c r="L1787" t="str">
        <f>VLOOKUP(A1787,MasterTutor!A:D,3,FALSE)</f>
        <v>Adjunct</v>
      </c>
      <c r="M1787" t="str">
        <f>VLOOKUP(A1787,MasterTutor!A:D,2,FALSE)</f>
        <v>Ela Cross</v>
      </c>
    </row>
    <row r="1788" spans="1:13" x14ac:dyDescent="0.2">
      <c r="A1788" s="43" t="s">
        <v>381</v>
      </c>
      <c r="B1788" s="43" t="s">
        <v>29</v>
      </c>
      <c r="C1788" s="42">
        <v>1.0729</v>
      </c>
      <c r="D1788" s="42">
        <v>1</v>
      </c>
      <c r="E1788" s="42">
        <v>0.97560975599999999</v>
      </c>
      <c r="F1788" s="42">
        <v>0.97435897400000004</v>
      </c>
      <c r="G1788" s="42">
        <v>0.85714285700000004</v>
      </c>
      <c r="H1788" s="43">
        <v>6</v>
      </c>
      <c r="I1788" s="44">
        <v>1</v>
      </c>
      <c r="J1788" s="12">
        <f>I1788</f>
        <v>1</v>
      </c>
      <c r="K1788" t="str">
        <f>VLOOKUP(A1788,MasterTutor!A:D,4,FALSE)</f>
        <v>Advanced</v>
      </c>
      <c r="L1788" t="str">
        <f>VLOOKUP(A1788,MasterTutor!A:D,3,FALSE)</f>
        <v>Adjunct</v>
      </c>
      <c r="M1788" t="str">
        <f>VLOOKUP(A1788,MasterTutor!A:D,2,FALSE)</f>
        <v>Ela Cross</v>
      </c>
    </row>
    <row r="1789" spans="1:13" x14ac:dyDescent="0.2">
      <c r="A1789" s="43" t="s">
        <v>381</v>
      </c>
      <c r="B1789" s="43" t="s">
        <v>17</v>
      </c>
      <c r="C1789" s="42">
        <v>1.02</v>
      </c>
      <c r="D1789" s="42">
        <v>1.1399999999999999</v>
      </c>
      <c r="E1789" s="42">
        <v>0.97</v>
      </c>
      <c r="F1789" s="42">
        <v>0.97</v>
      </c>
      <c r="G1789" s="42">
        <v>1</v>
      </c>
      <c r="H1789" s="43">
        <v>1</v>
      </c>
      <c r="I1789" s="44">
        <v>0</v>
      </c>
      <c r="J1789" s="12">
        <f>I1789</f>
        <v>0</v>
      </c>
      <c r="K1789" t="str">
        <f>VLOOKUP(A1789,MasterTutor!A:D,4,FALSE)</f>
        <v>Advanced</v>
      </c>
      <c r="L1789" t="str">
        <f>VLOOKUP(A1789,MasterTutor!A:D,3,FALSE)</f>
        <v>Adjunct</v>
      </c>
      <c r="M1789" t="str">
        <f>VLOOKUP(A1789,MasterTutor!A:D,2,FALSE)</f>
        <v>Ela Cross</v>
      </c>
    </row>
    <row r="1790" spans="1:13" x14ac:dyDescent="0.2">
      <c r="A1790" s="43" t="s">
        <v>381</v>
      </c>
      <c r="B1790" s="43" t="s">
        <v>18</v>
      </c>
      <c r="C1790" s="42">
        <v>0.45</v>
      </c>
      <c r="D1790" s="42">
        <v>1.34</v>
      </c>
      <c r="E1790" s="42">
        <v>1</v>
      </c>
      <c r="F1790" s="42">
        <v>0.94</v>
      </c>
      <c r="G1790" s="42">
        <v>0.91</v>
      </c>
      <c r="H1790" s="43">
        <v>7</v>
      </c>
      <c r="I1790" s="43"/>
      <c r="J1790" s="9"/>
      <c r="K1790" t="str">
        <f>VLOOKUP(A1790,MasterTutor!A:D,4,FALSE)</f>
        <v>Advanced</v>
      </c>
      <c r="L1790" t="str">
        <f>VLOOKUP(A1790,MasterTutor!A:D,3,FALSE)</f>
        <v>Adjunct</v>
      </c>
      <c r="M1790" t="str">
        <f>VLOOKUP(A1790,MasterTutor!A:D,2,FALSE)</f>
        <v>Ela Cross</v>
      </c>
    </row>
    <row r="1791" spans="1:13" x14ac:dyDescent="0.2">
      <c r="A1791" s="43" t="s">
        <v>381</v>
      </c>
      <c r="B1791" s="43" t="s">
        <v>20</v>
      </c>
      <c r="C1791" s="42">
        <v>0.99</v>
      </c>
      <c r="D1791" s="42">
        <v>1.3</v>
      </c>
      <c r="E1791" s="42">
        <v>0.98</v>
      </c>
      <c r="F1791" s="42">
        <v>0.93</v>
      </c>
      <c r="G1791" s="42">
        <v>0.88</v>
      </c>
      <c r="H1791" s="43">
        <v>1</v>
      </c>
      <c r="I1791" s="44" t="s">
        <v>35</v>
      </c>
      <c r="J1791" s="12">
        <v>0.75</v>
      </c>
      <c r="K1791" t="str">
        <f>VLOOKUP(A1791,MasterTutor!A:D,4,FALSE)</f>
        <v>Advanced</v>
      </c>
      <c r="L1791" t="str">
        <f>VLOOKUP(A1791,MasterTutor!A:D,3,FALSE)</f>
        <v>Adjunct</v>
      </c>
      <c r="M1791" t="str">
        <f>VLOOKUP(A1791,MasterTutor!A:D,2,FALSE)</f>
        <v>Ela Cross</v>
      </c>
    </row>
    <row r="1792" spans="1:13" x14ac:dyDescent="0.2">
      <c r="A1792" s="43" t="s">
        <v>381</v>
      </c>
      <c r="B1792" s="43" t="s">
        <v>21</v>
      </c>
      <c r="C1792" s="42">
        <v>1.75</v>
      </c>
      <c r="D1792" s="42">
        <v>1.82</v>
      </c>
      <c r="E1792" s="42">
        <v>0.99</v>
      </c>
      <c r="F1792" s="42">
        <v>1</v>
      </c>
      <c r="G1792" s="42">
        <v>1</v>
      </c>
      <c r="H1792" s="43">
        <v>5</v>
      </c>
      <c r="I1792" s="44" t="s">
        <v>27</v>
      </c>
      <c r="J1792" s="12">
        <v>0.33</v>
      </c>
      <c r="K1792" t="str">
        <f>VLOOKUP(A1792,MasterTutor!A:D,4,FALSE)</f>
        <v>Advanced</v>
      </c>
      <c r="L1792" t="str">
        <f>VLOOKUP(A1792,MasterTutor!A:D,3,FALSE)</f>
        <v>Adjunct</v>
      </c>
      <c r="M1792" t="str">
        <f>VLOOKUP(A1792,MasterTutor!A:D,2,FALSE)</f>
        <v>Ela Cross</v>
      </c>
    </row>
    <row r="1793" spans="1:13" x14ac:dyDescent="0.2">
      <c r="A1793" s="43" t="s">
        <v>381</v>
      </c>
      <c r="B1793" s="43" t="s">
        <v>22</v>
      </c>
      <c r="C1793" s="42">
        <v>1.97</v>
      </c>
      <c r="D1793" s="42">
        <v>1.86</v>
      </c>
      <c r="E1793" s="42">
        <v>1</v>
      </c>
      <c r="F1793" s="42">
        <v>1</v>
      </c>
      <c r="G1793" s="42">
        <v>0.86</v>
      </c>
      <c r="H1793" s="43">
        <v>8</v>
      </c>
      <c r="I1793" s="44" t="s">
        <v>27</v>
      </c>
      <c r="J1793" s="12">
        <v>0.33</v>
      </c>
      <c r="K1793" t="str">
        <f>VLOOKUP(A1793,MasterTutor!A:D,4,FALSE)</f>
        <v>Advanced</v>
      </c>
      <c r="L1793" t="str">
        <f>VLOOKUP(A1793,MasterTutor!A:D,3,FALSE)</f>
        <v>Adjunct</v>
      </c>
      <c r="M1793" t="str">
        <f>VLOOKUP(A1793,MasterTutor!A:D,2,FALSE)</f>
        <v>Ela Cross</v>
      </c>
    </row>
    <row r="1794" spans="1:13" x14ac:dyDescent="0.2">
      <c r="A1794" s="43" t="s">
        <v>382</v>
      </c>
      <c r="B1794" s="43" t="s">
        <v>14</v>
      </c>
      <c r="C1794" s="42">
        <v>0.85829999999999995</v>
      </c>
      <c r="D1794" s="42">
        <v>1.0937999999999899</v>
      </c>
      <c r="E1794" s="42">
        <v>1</v>
      </c>
      <c r="F1794" s="42">
        <v>0.98484848484848397</v>
      </c>
      <c r="G1794" s="42">
        <v>0.8</v>
      </c>
      <c r="H1794" s="43">
        <v>7</v>
      </c>
      <c r="I1794" s="44" t="s">
        <v>50</v>
      </c>
      <c r="J1794" s="12">
        <v>0.86</v>
      </c>
      <c r="K1794" t="e">
        <f>VLOOKUP(A1794,MasterTutor!A:D,4,FALSE)</f>
        <v>#N/A</v>
      </c>
      <c r="L1794" t="e">
        <f>VLOOKUP(A1794,MasterTutor!A:D,3,FALSE)</f>
        <v>#N/A</v>
      </c>
      <c r="M1794" t="e">
        <f>VLOOKUP(A1794,MasterTutor!A:D,2,FALSE)</f>
        <v>#N/A</v>
      </c>
    </row>
    <row r="1795" spans="1:13" x14ac:dyDescent="0.2">
      <c r="A1795" s="43" t="s">
        <v>382</v>
      </c>
      <c r="B1795" s="43" t="s">
        <v>14</v>
      </c>
      <c r="C1795" s="42">
        <v>0.85829999999999995</v>
      </c>
      <c r="D1795" s="42">
        <v>1.0937999999999899</v>
      </c>
      <c r="E1795" s="42">
        <v>1</v>
      </c>
      <c r="F1795" s="42">
        <v>0.98484848484848397</v>
      </c>
      <c r="G1795" s="42">
        <v>0.8</v>
      </c>
      <c r="H1795" s="43">
        <v>7</v>
      </c>
      <c r="I1795" s="44" t="s">
        <v>50</v>
      </c>
      <c r="J1795" s="12">
        <f>_xlfn.TEXTBEFORE(I1795, "/")/_xlfn.TEXTAFTER(I1795,"/")</f>
        <v>0.8571428571428571</v>
      </c>
      <c r="K1795" t="e">
        <f>VLOOKUP(A1795,MasterTutor!A:D,4,FALSE)</f>
        <v>#N/A</v>
      </c>
      <c r="L1795" t="e">
        <f>VLOOKUP(A1795,MasterTutor!A:D,3,FALSE)</f>
        <v>#N/A</v>
      </c>
      <c r="M1795" t="e">
        <f>VLOOKUP(A1795,MasterTutor!A:D,2,FALSE)</f>
        <v>#N/A</v>
      </c>
    </row>
    <row r="1796" spans="1:13" x14ac:dyDescent="0.2">
      <c r="A1796" s="43" t="s">
        <v>382</v>
      </c>
      <c r="B1796" s="43" t="s">
        <v>16</v>
      </c>
      <c r="C1796" s="42">
        <v>0.83</v>
      </c>
      <c r="D1796" s="42">
        <v>0.96</v>
      </c>
      <c r="E1796" s="42">
        <v>1</v>
      </c>
      <c r="F1796" s="42">
        <v>0.99</v>
      </c>
      <c r="G1796" s="42">
        <v>0.94</v>
      </c>
      <c r="H1796" s="43">
        <v>4</v>
      </c>
      <c r="I1796" s="47">
        <v>45878</v>
      </c>
      <c r="J1796" s="14">
        <v>0.89</v>
      </c>
      <c r="K1796" t="e">
        <f>VLOOKUP(A1796,MasterTutor!A:D,4,FALSE)</f>
        <v>#N/A</v>
      </c>
      <c r="L1796" t="e">
        <f>VLOOKUP(A1796,MasterTutor!A:D,3,FALSE)</f>
        <v>#N/A</v>
      </c>
      <c r="M1796" t="e">
        <f>VLOOKUP(A1796,MasterTutor!A:D,2,FALSE)</f>
        <v>#N/A</v>
      </c>
    </row>
    <row r="1797" spans="1:13" x14ac:dyDescent="0.2">
      <c r="A1797" s="43" t="s">
        <v>382</v>
      </c>
      <c r="B1797" s="43" t="s">
        <v>17</v>
      </c>
      <c r="C1797" s="42">
        <v>0.99</v>
      </c>
      <c r="D1797" s="42">
        <v>1.1499999999999999</v>
      </c>
      <c r="E1797" s="42">
        <v>1</v>
      </c>
      <c r="F1797" s="42">
        <v>0.98</v>
      </c>
      <c r="G1797" s="42">
        <v>0.86</v>
      </c>
      <c r="H1797" s="43">
        <v>5</v>
      </c>
      <c r="I1797" s="44">
        <v>1</v>
      </c>
      <c r="J1797" s="12">
        <f>I1797</f>
        <v>1</v>
      </c>
      <c r="K1797" t="e">
        <f>VLOOKUP(A1797,MasterTutor!A:D,4,FALSE)</f>
        <v>#N/A</v>
      </c>
      <c r="L1797" t="e">
        <f>VLOOKUP(A1797,MasterTutor!A:D,3,FALSE)</f>
        <v>#N/A</v>
      </c>
      <c r="M1797" t="e">
        <f>VLOOKUP(A1797,MasterTutor!A:D,2,FALSE)</f>
        <v>#N/A</v>
      </c>
    </row>
    <row r="1798" spans="1:13" x14ac:dyDescent="0.2">
      <c r="A1798" s="43" t="s">
        <v>382</v>
      </c>
      <c r="B1798" s="43" t="s">
        <v>18</v>
      </c>
      <c r="C1798" s="42">
        <v>0.85</v>
      </c>
      <c r="D1798" s="42">
        <v>1.1000000000000001</v>
      </c>
      <c r="E1798" s="42">
        <v>1</v>
      </c>
      <c r="F1798" s="42">
        <v>1</v>
      </c>
      <c r="G1798" s="42">
        <v>0.73</v>
      </c>
      <c r="H1798" s="43">
        <v>5</v>
      </c>
      <c r="I1798" s="44">
        <v>1</v>
      </c>
      <c r="J1798" s="12">
        <f>I1798</f>
        <v>1</v>
      </c>
      <c r="K1798" t="e">
        <f>VLOOKUP(A1798,MasterTutor!A:D,4,FALSE)</f>
        <v>#N/A</v>
      </c>
      <c r="L1798" t="e">
        <f>VLOOKUP(A1798,MasterTutor!A:D,3,FALSE)</f>
        <v>#N/A</v>
      </c>
      <c r="M1798" t="e">
        <f>VLOOKUP(A1798,MasterTutor!A:D,2,FALSE)</f>
        <v>#N/A</v>
      </c>
    </row>
    <row r="1799" spans="1:13" x14ac:dyDescent="0.2">
      <c r="A1799" s="43" t="s">
        <v>382</v>
      </c>
      <c r="B1799" s="43" t="s">
        <v>20</v>
      </c>
      <c r="C1799" s="42">
        <v>0.84</v>
      </c>
      <c r="D1799" s="42">
        <v>1.01</v>
      </c>
      <c r="E1799" s="42">
        <v>1</v>
      </c>
      <c r="F1799" s="42">
        <v>0.94</v>
      </c>
      <c r="G1799" s="42">
        <v>0.69</v>
      </c>
      <c r="H1799" s="43">
        <v>2</v>
      </c>
      <c r="I1799" s="44">
        <v>1</v>
      </c>
      <c r="J1799" s="12">
        <f>I1799</f>
        <v>1</v>
      </c>
      <c r="K1799" t="e">
        <f>VLOOKUP(A1799,MasterTutor!A:D,4,FALSE)</f>
        <v>#N/A</v>
      </c>
      <c r="L1799" t="e">
        <f>VLOOKUP(A1799,MasterTutor!A:D,3,FALSE)</f>
        <v>#N/A</v>
      </c>
      <c r="M1799" t="e">
        <f>VLOOKUP(A1799,MasterTutor!A:D,2,FALSE)</f>
        <v>#N/A</v>
      </c>
    </row>
    <row r="1800" spans="1:13" x14ac:dyDescent="0.2">
      <c r="A1800" s="43" t="s">
        <v>382</v>
      </c>
      <c r="B1800" s="43" t="s">
        <v>21</v>
      </c>
      <c r="C1800" s="42">
        <v>0.85</v>
      </c>
      <c r="D1800" s="42">
        <v>1.06</v>
      </c>
      <c r="E1800" s="42">
        <v>0.99</v>
      </c>
      <c r="F1800" s="42">
        <v>0.98</v>
      </c>
      <c r="G1800" s="42">
        <v>0.92</v>
      </c>
      <c r="H1800" s="43">
        <v>5</v>
      </c>
      <c r="I1800" s="44" t="s">
        <v>66</v>
      </c>
      <c r="J1800" s="12">
        <v>0.5</v>
      </c>
      <c r="K1800" t="e">
        <f>VLOOKUP(A1800,MasterTutor!A:D,4,FALSE)</f>
        <v>#N/A</v>
      </c>
      <c r="L1800" t="e">
        <f>VLOOKUP(A1800,MasterTutor!A:D,3,FALSE)</f>
        <v>#N/A</v>
      </c>
      <c r="M1800" t="e">
        <f>VLOOKUP(A1800,MasterTutor!A:D,2,FALSE)</f>
        <v>#N/A</v>
      </c>
    </row>
    <row r="1801" spans="1:13" x14ac:dyDescent="0.2">
      <c r="A1801" s="43" t="s">
        <v>382</v>
      </c>
      <c r="B1801" s="43" t="s">
        <v>22</v>
      </c>
      <c r="C1801" s="42">
        <v>0.87</v>
      </c>
      <c r="D1801" s="42">
        <v>1.1299999999999999</v>
      </c>
      <c r="E1801" s="42">
        <v>1</v>
      </c>
      <c r="F1801" s="42">
        <v>0.93</v>
      </c>
      <c r="G1801" s="42">
        <v>0.83</v>
      </c>
      <c r="H1801" s="43">
        <v>6</v>
      </c>
      <c r="I1801" s="44" t="s">
        <v>383</v>
      </c>
      <c r="J1801" s="12">
        <v>0.82</v>
      </c>
      <c r="K1801" t="e">
        <f>VLOOKUP(A1801,MasterTutor!A:D,4,FALSE)</f>
        <v>#N/A</v>
      </c>
      <c r="L1801" t="e">
        <f>VLOOKUP(A1801,MasterTutor!A:D,3,FALSE)</f>
        <v>#N/A</v>
      </c>
      <c r="M1801" t="e">
        <f>VLOOKUP(A1801,MasterTutor!A:D,2,FALSE)</f>
        <v>#N/A</v>
      </c>
    </row>
    <row r="1802" spans="1:13" x14ac:dyDescent="0.2">
      <c r="A1802" s="43" t="s">
        <v>384</v>
      </c>
      <c r="B1802" s="43" t="s">
        <v>17</v>
      </c>
      <c r="C1802" s="42">
        <v>0.75</v>
      </c>
      <c r="D1802" s="42">
        <v>1.0900000000000001</v>
      </c>
      <c r="E1802" s="42">
        <v>0.98</v>
      </c>
      <c r="F1802" s="42">
        <v>0.81</v>
      </c>
      <c r="G1802" s="42">
        <v>0.83</v>
      </c>
      <c r="H1802" s="43">
        <v>3</v>
      </c>
      <c r="I1802" s="43"/>
      <c r="J1802" s="9"/>
      <c r="K1802" t="e">
        <f>VLOOKUP(A1802,MasterTutor!A:D,4,FALSE)</f>
        <v>#N/A</v>
      </c>
      <c r="L1802" t="e">
        <f>VLOOKUP(A1802,MasterTutor!A:D,3,FALSE)</f>
        <v>#N/A</v>
      </c>
      <c r="M1802" t="e">
        <f>VLOOKUP(A1802,MasterTutor!A:D,2,FALSE)</f>
        <v>#N/A</v>
      </c>
    </row>
    <row r="1803" spans="1:13" x14ac:dyDescent="0.2">
      <c r="A1803" s="43" t="s">
        <v>385</v>
      </c>
      <c r="B1803" s="43" t="s">
        <v>29</v>
      </c>
      <c r="C1803" s="42">
        <v>0</v>
      </c>
      <c r="D1803" s="42">
        <v>0.38019999999999998</v>
      </c>
      <c r="E1803" s="42">
        <v>0</v>
      </c>
      <c r="F1803" s="42">
        <v>0</v>
      </c>
      <c r="G1803" s="42">
        <v>0</v>
      </c>
      <c r="H1803" s="43">
        <v>0</v>
      </c>
      <c r="I1803" s="44" t="s">
        <v>32</v>
      </c>
      <c r="J1803" s="12">
        <v>0</v>
      </c>
      <c r="K1803" t="str">
        <f>VLOOKUP(A1803,MasterTutor!A:D,4,FALSE)</f>
        <v>Advanced</v>
      </c>
      <c r="L1803" t="str">
        <f>VLOOKUP(A1803,MasterTutor!A:D,3,FALSE)</f>
        <v>Adjunct-BUC</v>
      </c>
      <c r="M1803" t="str">
        <f>VLOOKUP(A1803,MasterTutor!A:D,2,FALSE)</f>
        <v>Ian Plamondon</v>
      </c>
    </row>
    <row r="1804" spans="1:13" x14ac:dyDescent="0.2">
      <c r="A1804" s="43" t="s">
        <v>386</v>
      </c>
      <c r="B1804" s="43" t="s">
        <v>17</v>
      </c>
      <c r="C1804" s="42">
        <v>0.79</v>
      </c>
      <c r="D1804" s="42">
        <v>1.35</v>
      </c>
      <c r="E1804" s="42">
        <v>0.96</v>
      </c>
      <c r="F1804" s="42">
        <v>0.89</v>
      </c>
      <c r="G1804" s="42">
        <v>1</v>
      </c>
      <c r="H1804" s="43">
        <v>1</v>
      </c>
      <c r="I1804" s="43"/>
      <c r="J1804" s="9"/>
      <c r="K1804" t="e">
        <f>VLOOKUP(A1804,MasterTutor!A:D,4,FALSE)</f>
        <v>#N/A</v>
      </c>
      <c r="L1804" t="e">
        <f>VLOOKUP(A1804,MasterTutor!A:D,3,FALSE)</f>
        <v>#N/A</v>
      </c>
      <c r="M1804" t="e">
        <f>VLOOKUP(A1804,MasterTutor!A:D,2,FALSE)</f>
        <v>#N/A</v>
      </c>
    </row>
    <row r="1805" spans="1:13" x14ac:dyDescent="0.2">
      <c r="A1805" s="43" t="s">
        <v>386</v>
      </c>
      <c r="B1805" s="43" t="s">
        <v>18</v>
      </c>
      <c r="C1805" s="42">
        <v>0.25</v>
      </c>
      <c r="D1805" s="42">
        <v>1.03</v>
      </c>
      <c r="E1805" s="42">
        <v>1</v>
      </c>
      <c r="F1805" s="42">
        <v>0.83</v>
      </c>
      <c r="G1805" s="42">
        <v>0.67</v>
      </c>
      <c r="H1805" s="43" t="e">
        <v>#N/A</v>
      </c>
      <c r="I1805" s="43"/>
      <c r="J1805" s="9"/>
      <c r="K1805" t="e">
        <f>VLOOKUP(A1805,MasterTutor!A:D,4,FALSE)</f>
        <v>#N/A</v>
      </c>
      <c r="L1805" t="e">
        <f>VLOOKUP(A1805,MasterTutor!A:D,3,FALSE)</f>
        <v>#N/A</v>
      </c>
      <c r="M1805" t="e">
        <f>VLOOKUP(A1805,MasterTutor!A:D,2,FALSE)</f>
        <v>#N/A</v>
      </c>
    </row>
    <row r="1806" spans="1:13" x14ac:dyDescent="0.2">
      <c r="A1806" s="43" t="s">
        <v>386</v>
      </c>
      <c r="B1806" s="43" t="s">
        <v>20</v>
      </c>
      <c r="C1806" s="42">
        <v>0.35</v>
      </c>
      <c r="D1806" s="42">
        <v>1.01</v>
      </c>
      <c r="E1806" s="42">
        <v>1</v>
      </c>
      <c r="F1806" s="42">
        <v>0.86</v>
      </c>
      <c r="G1806" s="42">
        <v>0.8</v>
      </c>
      <c r="H1806" s="43">
        <v>1</v>
      </c>
      <c r="I1806" s="44">
        <v>1</v>
      </c>
      <c r="J1806" s="12">
        <f>I1806</f>
        <v>1</v>
      </c>
      <c r="K1806" t="e">
        <f>VLOOKUP(A1806,MasterTutor!A:D,4,FALSE)</f>
        <v>#N/A</v>
      </c>
      <c r="L1806" t="e">
        <f>VLOOKUP(A1806,MasterTutor!A:D,3,FALSE)</f>
        <v>#N/A</v>
      </c>
      <c r="M1806" t="e">
        <f>VLOOKUP(A1806,MasterTutor!A:D,2,FALSE)</f>
        <v>#N/A</v>
      </c>
    </row>
    <row r="1807" spans="1:13" x14ac:dyDescent="0.2">
      <c r="A1807" s="43" t="s">
        <v>386</v>
      </c>
      <c r="B1807" s="43" t="s">
        <v>21</v>
      </c>
      <c r="C1807" s="42">
        <v>0.36</v>
      </c>
      <c r="D1807" s="42">
        <v>0.99</v>
      </c>
      <c r="E1807" s="42">
        <v>0.89</v>
      </c>
      <c r="F1807" s="42">
        <v>0.87</v>
      </c>
      <c r="G1807" s="42">
        <v>1</v>
      </c>
      <c r="H1807" s="43">
        <v>1</v>
      </c>
      <c r="I1807" s="44" t="s">
        <v>36</v>
      </c>
      <c r="J1807" s="12">
        <v>0</v>
      </c>
      <c r="K1807" t="e">
        <f>VLOOKUP(A1807,MasterTutor!A:D,4,FALSE)</f>
        <v>#N/A</v>
      </c>
      <c r="L1807" t="e">
        <f>VLOOKUP(A1807,MasterTutor!A:D,3,FALSE)</f>
        <v>#N/A</v>
      </c>
      <c r="M1807" t="e">
        <f>VLOOKUP(A1807,MasterTutor!A:D,2,FALSE)</f>
        <v>#N/A</v>
      </c>
    </row>
    <row r="1808" spans="1:13" x14ac:dyDescent="0.2">
      <c r="A1808" s="43" t="s">
        <v>387</v>
      </c>
      <c r="B1808" s="43" t="s">
        <v>29</v>
      </c>
      <c r="C1808" s="42">
        <v>0.19439999999999999</v>
      </c>
      <c r="D1808" s="42">
        <v>0.78649999999999998</v>
      </c>
      <c r="E1808" s="42">
        <v>1</v>
      </c>
      <c r="F1808" s="42">
        <v>1</v>
      </c>
      <c r="G1808" s="42">
        <v>0</v>
      </c>
      <c r="H1808" s="43">
        <v>0</v>
      </c>
      <c r="I1808" s="44">
        <v>1</v>
      </c>
      <c r="J1808" s="12">
        <f>I1808</f>
        <v>1</v>
      </c>
      <c r="K1808" t="str">
        <f>VLOOKUP(A1808,MasterTutor!A:D,4,FALSE)</f>
        <v>Advanced</v>
      </c>
      <c r="L1808" t="str">
        <f>VLOOKUP(A1808,MasterTutor!A:D,3,FALSE)</f>
        <v>Adjunct-BUC</v>
      </c>
      <c r="M1808" t="str">
        <f>VLOOKUP(A1808,MasterTutor!A:D,2,FALSE)</f>
        <v>Annelies de Groot</v>
      </c>
    </row>
    <row r="1809" spans="1:13" x14ac:dyDescent="0.2">
      <c r="A1809" s="43" t="s">
        <v>388</v>
      </c>
      <c r="B1809" s="43" t="s">
        <v>14</v>
      </c>
      <c r="C1809" s="42">
        <v>1.0625</v>
      </c>
      <c r="D1809" s="42">
        <v>1.0703</v>
      </c>
      <c r="E1809" s="42">
        <v>0.97826086956521696</v>
      </c>
      <c r="F1809" s="42">
        <v>1</v>
      </c>
      <c r="G1809" s="42">
        <v>0.81818181818181801</v>
      </c>
      <c r="H1809" s="43">
        <v>0</v>
      </c>
      <c r="I1809" s="44" t="s">
        <v>148</v>
      </c>
      <c r="J1809" s="12">
        <v>0</v>
      </c>
      <c r="K1809" t="str">
        <f>VLOOKUP(A1809,MasterTutor!A:D,4,FALSE)</f>
        <v>Advanced</v>
      </c>
      <c r="L1809" t="str">
        <f>VLOOKUP(A1809,MasterTutor!A:D,3,FALSE)</f>
        <v>Adjunct</v>
      </c>
      <c r="M1809" t="str">
        <f>VLOOKUP(A1809,MasterTutor!A:D,2,FALSE)</f>
        <v>Kristin Haase-Alvey</v>
      </c>
    </row>
    <row r="1810" spans="1:13" x14ac:dyDescent="0.2">
      <c r="A1810" s="43" t="s">
        <v>388</v>
      </c>
      <c r="B1810" s="43" t="s">
        <v>16</v>
      </c>
      <c r="C1810" s="42">
        <v>1.04</v>
      </c>
      <c r="D1810" s="42">
        <v>1.01</v>
      </c>
      <c r="E1810" s="42">
        <v>1</v>
      </c>
      <c r="F1810" s="42">
        <v>1</v>
      </c>
      <c r="G1810" s="42">
        <v>0.86</v>
      </c>
      <c r="H1810" s="43">
        <v>4</v>
      </c>
      <c r="I1810" s="47" t="s">
        <v>45</v>
      </c>
      <c r="J1810" s="12">
        <v>0</v>
      </c>
      <c r="K1810" t="str">
        <f>VLOOKUP(A1810,MasterTutor!A:D,4,FALSE)</f>
        <v>Advanced</v>
      </c>
      <c r="L1810" t="str">
        <f>VLOOKUP(A1810,MasterTutor!A:D,3,FALSE)</f>
        <v>Adjunct</v>
      </c>
      <c r="M1810" t="str">
        <f>VLOOKUP(A1810,MasterTutor!A:D,2,FALSE)</f>
        <v>Kristin Haase-Alvey</v>
      </c>
    </row>
    <row r="1811" spans="1:13" x14ac:dyDescent="0.2">
      <c r="A1811" s="43" t="s">
        <v>388</v>
      </c>
      <c r="B1811" s="43" t="s">
        <v>257</v>
      </c>
      <c r="C1811" s="42">
        <v>0.97</v>
      </c>
      <c r="D1811" s="42">
        <v>1.08</v>
      </c>
      <c r="E1811" s="42">
        <v>0.95</v>
      </c>
      <c r="F1811" s="42">
        <v>1</v>
      </c>
      <c r="G1811" s="42">
        <v>0.91</v>
      </c>
      <c r="H1811" s="43">
        <v>2</v>
      </c>
      <c r="I1811" s="44" t="s">
        <v>45</v>
      </c>
      <c r="J1811" s="12">
        <v>0</v>
      </c>
      <c r="K1811" t="str">
        <f>VLOOKUP(A1811,MasterTutor!A:D,4,FALSE)</f>
        <v>Advanced</v>
      </c>
      <c r="L1811" t="str">
        <f>VLOOKUP(A1811,MasterTutor!A:D,3,FALSE)</f>
        <v>Adjunct</v>
      </c>
      <c r="M1811" t="str">
        <f>VLOOKUP(A1811,MasterTutor!A:D,2,FALSE)</f>
        <v>Kristin Haase-Alvey</v>
      </c>
    </row>
    <row r="1812" spans="1:13" x14ac:dyDescent="0.2">
      <c r="A1812" s="43" t="s">
        <v>388</v>
      </c>
      <c r="B1812" s="43" t="s">
        <v>29</v>
      </c>
      <c r="C1812" s="42">
        <v>0.875</v>
      </c>
      <c r="D1812" s="42">
        <v>0.94140000000000001</v>
      </c>
      <c r="E1812" s="42">
        <v>1</v>
      </c>
      <c r="F1812" s="42">
        <v>1</v>
      </c>
      <c r="G1812" s="42">
        <v>0.77777777800000003</v>
      </c>
      <c r="H1812" s="43">
        <v>3</v>
      </c>
      <c r="I1812" s="44" t="s">
        <v>36</v>
      </c>
      <c r="J1812" s="12">
        <v>0</v>
      </c>
      <c r="K1812" t="str">
        <f>VLOOKUP(A1812,MasterTutor!A:D,4,FALSE)</f>
        <v>Advanced</v>
      </c>
      <c r="L1812" t="str">
        <f>VLOOKUP(A1812,MasterTutor!A:D,3,FALSE)</f>
        <v>Adjunct</v>
      </c>
      <c r="M1812" t="str">
        <f>VLOOKUP(A1812,MasterTutor!A:D,2,FALSE)</f>
        <v>Kristin Haase-Alvey</v>
      </c>
    </row>
    <row r="1813" spans="1:13" x14ac:dyDescent="0.2">
      <c r="A1813" s="43" t="s">
        <v>388</v>
      </c>
      <c r="B1813" s="43" t="s">
        <v>17</v>
      </c>
      <c r="C1813" s="42">
        <v>0.35</v>
      </c>
      <c r="D1813" s="42">
        <v>0.82</v>
      </c>
      <c r="E1813" s="42">
        <v>0.97</v>
      </c>
      <c r="F1813" s="42">
        <v>0.54</v>
      </c>
      <c r="G1813" s="42">
        <v>0.75</v>
      </c>
      <c r="H1813" s="43">
        <v>5</v>
      </c>
      <c r="I1813" s="44">
        <v>1</v>
      </c>
      <c r="J1813" s="12">
        <f>I1813</f>
        <v>1</v>
      </c>
      <c r="K1813" t="str">
        <f>VLOOKUP(A1813,MasterTutor!A:D,4,FALSE)</f>
        <v>Advanced</v>
      </c>
      <c r="L1813" t="str">
        <f>VLOOKUP(A1813,MasterTutor!A:D,3,FALSE)</f>
        <v>Adjunct</v>
      </c>
      <c r="M1813" t="str">
        <f>VLOOKUP(A1813,MasterTutor!A:D,2,FALSE)</f>
        <v>Kristin Haase-Alvey</v>
      </c>
    </row>
    <row r="1814" spans="1:13" x14ac:dyDescent="0.2">
      <c r="A1814" s="43" t="s">
        <v>388</v>
      </c>
      <c r="B1814" s="43" t="s">
        <v>18</v>
      </c>
      <c r="C1814" s="42">
        <v>0.26</v>
      </c>
      <c r="D1814" s="42">
        <v>0.98</v>
      </c>
      <c r="E1814" s="42">
        <v>1</v>
      </c>
      <c r="F1814" s="42">
        <v>1</v>
      </c>
      <c r="G1814" s="42">
        <v>1</v>
      </c>
      <c r="H1814" s="43">
        <v>1</v>
      </c>
      <c r="I1814" s="44">
        <v>1</v>
      </c>
      <c r="J1814" s="12">
        <f>I1814</f>
        <v>1</v>
      </c>
      <c r="K1814" t="str">
        <f>VLOOKUP(A1814,MasterTutor!A:D,4,FALSE)</f>
        <v>Advanced</v>
      </c>
      <c r="L1814" t="str">
        <f>VLOOKUP(A1814,MasterTutor!A:D,3,FALSE)</f>
        <v>Adjunct</v>
      </c>
      <c r="M1814" t="str">
        <f>VLOOKUP(A1814,MasterTutor!A:D,2,FALSE)</f>
        <v>Kristin Haase-Alvey</v>
      </c>
    </row>
    <row r="1815" spans="1:13" x14ac:dyDescent="0.2">
      <c r="A1815" s="43" t="s">
        <v>388</v>
      </c>
      <c r="B1815" s="43" t="s">
        <v>20</v>
      </c>
      <c r="C1815" s="42">
        <v>0.5</v>
      </c>
      <c r="D1815" s="42">
        <v>1.21</v>
      </c>
      <c r="E1815" s="42">
        <v>0.9</v>
      </c>
      <c r="F1815" s="42">
        <v>0.73</v>
      </c>
      <c r="G1815" s="42">
        <v>0.63</v>
      </c>
      <c r="H1815" s="43" t="e">
        <v>#N/A</v>
      </c>
      <c r="I1815" s="44">
        <v>1</v>
      </c>
      <c r="J1815" s="12">
        <f>I1815</f>
        <v>1</v>
      </c>
      <c r="K1815" t="str">
        <f>VLOOKUP(A1815,MasterTutor!A:D,4,FALSE)</f>
        <v>Advanced</v>
      </c>
      <c r="L1815" t="str">
        <f>VLOOKUP(A1815,MasterTutor!A:D,3,FALSE)</f>
        <v>Adjunct</v>
      </c>
      <c r="M1815" t="str">
        <f>VLOOKUP(A1815,MasterTutor!A:D,2,FALSE)</f>
        <v>Kristin Haase-Alvey</v>
      </c>
    </row>
    <row r="1816" spans="1:13" x14ac:dyDescent="0.2">
      <c r="A1816" s="43" t="s">
        <v>388</v>
      </c>
      <c r="B1816" s="43" t="s">
        <v>21</v>
      </c>
      <c r="C1816" s="42">
        <v>0.71</v>
      </c>
      <c r="D1816" s="42">
        <v>1.27</v>
      </c>
      <c r="E1816" s="42">
        <v>1</v>
      </c>
      <c r="F1816" s="42">
        <v>0.9</v>
      </c>
      <c r="G1816" s="42">
        <v>0.71</v>
      </c>
      <c r="H1816" s="43">
        <v>3</v>
      </c>
      <c r="I1816" s="44" t="s">
        <v>48</v>
      </c>
      <c r="J1816" s="12">
        <v>1</v>
      </c>
      <c r="K1816" t="str">
        <f>VLOOKUP(A1816,MasterTutor!A:D,4,FALSE)</f>
        <v>Advanced</v>
      </c>
      <c r="L1816" t="str">
        <f>VLOOKUP(A1816,MasterTutor!A:D,3,FALSE)</f>
        <v>Adjunct</v>
      </c>
      <c r="M1816" t="str">
        <f>VLOOKUP(A1816,MasterTutor!A:D,2,FALSE)</f>
        <v>Kristin Haase-Alvey</v>
      </c>
    </row>
    <row r="1817" spans="1:13" x14ac:dyDescent="0.2">
      <c r="A1817" s="43" t="s">
        <v>388</v>
      </c>
      <c r="B1817" s="43" t="s">
        <v>22</v>
      </c>
      <c r="C1817" s="42">
        <v>0.97</v>
      </c>
      <c r="D1817" s="42">
        <v>1.1399999999999999</v>
      </c>
      <c r="E1817" s="42">
        <v>0.98</v>
      </c>
      <c r="F1817" s="42">
        <v>0.97</v>
      </c>
      <c r="G1817" s="42">
        <v>0.75</v>
      </c>
      <c r="H1817" s="43">
        <v>4</v>
      </c>
      <c r="I1817" s="44" t="s">
        <v>148</v>
      </c>
      <c r="J1817" s="12">
        <v>0</v>
      </c>
      <c r="K1817" t="str">
        <f>VLOOKUP(A1817,MasterTutor!A:D,4,FALSE)</f>
        <v>Advanced</v>
      </c>
      <c r="L1817" t="str">
        <f>VLOOKUP(A1817,MasterTutor!A:D,3,FALSE)</f>
        <v>Adjunct</v>
      </c>
      <c r="M1817" t="str">
        <f>VLOOKUP(A1817,MasterTutor!A:D,2,FALSE)</f>
        <v>Kristin Haase-Alvey</v>
      </c>
    </row>
    <row r="1818" spans="1:13" x14ac:dyDescent="0.2">
      <c r="A1818" s="43" t="s">
        <v>389</v>
      </c>
      <c r="B1818" s="43" t="s">
        <v>14</v>
      </c>
      <c r="C1818" s="42">
        <v>0.77710000000000001</v>
      </c>
      <c r="D1818" s="42">
        <v>1.5099</v>
      </c>
      <c r="E1818" s="42">
        <v>1</v>
      </c>
      <c r="F1818" s="42">
        <v>0.984375</v>
      </c>
      <c r="G1818" s="42">
        <v>0.95833333333333304</v>
      </c>
      <c r="H1818" s="43">
        <v>4</v>
      </c>
      <c r="I1818" s="44" t="s">
        <v>23</v>
      </c>
      <c r="J1818" s="12">
        <v>1</v>
      </c>
      <c r="K1818" t="str">
        <f>VLOOKUP(A1818,MasterTutor!A:D,4,FALSE)</f>
        <v>Premium</v>
      </c>
      <c r="L1818" t="str">
        <f>VLOOKUP(A1818,MasterTutor!A:D,3,FALSE)</f>
        <v>Professional</v>
      </c>
      <c r="M1818" t="str">
        <f>VLOOKUP(A1818,MasterTutor!A:D,2,FALSE)</f>
        <v>Geoff St. Marie</v>
      </c>
    </row>
    <row r="1819" spans="1:13" x14ac:dyDescent="0.2">
      <c r="A1819" s="43" t="s">
        <v>389</v>
      </c>
      <c r="B1819" s="43" t="s">
        <v>16</v>
      </c>
      <c r="C1819" s="42">
        <v>0.74</v>
      </c>
      <c r="D1819" s="42">
        <v>1.47</v>
      </c>
      <c r="E1819" s="42">
        <v>1</v>
      </c>
      <c r="F1819" s="42">
        <v>0.98</v>
      </c>
      <c r="G1819" s="42">
        <v>1</v>
      </c>
      <c r="H1819" s="43">
        <v>3</v>
      </c>
      <c r="I1819" s="47" t="s">
        <v>36</v>
      </c>
      <c r="J1819" s="12">
        <v>0</v>
      </c>
      <c r="K1819" t="str">
        <f>VLOOKUP(A1819,MasterTutor!A:D,4,FALSE)</f>
        <v>Premium</v>
      </c>
      <c r="L1819" t="str">
        <f>VLOOKUP(A1819,MasterTutor!A:D,3,FALSE)</f>
        <v>Professional</v>
      </c>
      <c r="M1819" t="str">
        <f>VLOOKUP(A1819,MasterTutor!A:D,2,FALSE)</f>
        <v>Geoff St. Marie</v>
      </c>
    </row>
    <row r="1820" spans="1:13" x14ac:dyDescent="0.2">
      <c r="A1820" s="43" t="s">
        <v>389</v>
      </c>
      <c r="B1820" s="43" t="s">
        <v>257</v>
      </c>
      <c r="C1820" s="42">
        <v>0.42</v>
      </c>
      <c r="D1820" s="42">
        <v>1.25</v>
      </c>
      <c r="E1820" s="42">
        <v>0.98</v>
      </c>
      <c r="F1820" s="42">
        <v>1</v>
      </c>
      <c r="G1820" s="42">
        <v>0.95</v>
      </c>
      <c r="H1820" s="43">
        <v>0</v>
      </c>
      <c r="I1820" s="44">
        <v>1</v>
      </c>
      <c r="J1820" s="12">
        <v>1</v>
      </c>
      <c r="K1820" t="str">
        <f>VLOOKUP(A1820,MasterTutor!A:D,4,FALSE)</f>
        <v>Premium</v>
      </c>
      <c r="L1820" t="str">
        <f>VLOOKUP(A1820,MasterTutor!A:D,3,FALSE)</f>
        <v>Professional</v>
      </c>
      <c r="M1820" t="str">
        <f>VLOOKUP(A1820,MasterTutor!A:D,2,FALSE)</f>
        <v>Geoff St. Marie</v>
      </c>
    </row>
    <row r="1821" spans="1:13" x14ac:dyDescent="0.2">
      <c r="A1821" s="43" t="s">
        <v>389</v>
      </c>
      <c r="B1821" s="43" t="s">
        <v>29</v>
      </c>
      <c r="C1821" s="42">
        <v>0.375</v>
      </c>
      <c r="D1821" s="42">
        <v>1.4572000000000001</v>
      </c>
      <c r="E1821" s="42">
        <v>1</v>
      </c>
      <c r="F1821" s="42">
        <v>1</v>
      </c>
      <c r="G1821" s="42">
        <v>1</v>
      </c>
      <c r="H1821" s="43">
        <v>1</v>
      </c>
      <c r="I1821" s="44">
        <v>1</v>
      </c>
      <c r="J1821" s="12">
        <f>I1821</f>
        <v>1</v>
      </c>
      <c r="K1821" t="str">
        <f>VLOOKUP(A1821,MasterTutor!A:D,4,FALSE)</f>
        <v>Premium</v>
      </c>
      <c r="L1821" t="str">
        <f>VLOOKUP(A1821,MasterTutor!A:D,3,FALSE)</f>
        <v>Professional</v>
      </c>
      <c r="M1821" t="str">
        <f>VLOOKUP(A1821,MasterTutor!A:D,2,FALSE)</f>
        <v>Geoff St. Marie</v>
      </c>
    </row>
    <row r="1822" spans="1:13" x14ac:dyDescent="0.2">
      <c r="A1822" s="43" t="s">
        <v>389</v>
      </c>
      <c r="B1822" s="43" t="s">
        <v>17</v>
      </c>
      <c r="C1822" s="42">
        <v>0.61</v>
      </c>
      <c r="D1822" s="42">
        <v>1.5</v>
      </c>
      <c r="E1822" s="42">
        <v>1</v>
      </c>
      <c r="F1822" s="42">
        <v>1</v>
      </c>
      <c r="G1822" s="42">
        <v>0.86</v>
      </c>
      <c r="H1822" s="43">
        <v>4</v>
      </c>
      <c r="I1822" s="44">
        <v>1</v>
      </c>
      <c r="J1822" s="12">
        <f>I1822</f>
        <v>1</v>
      </c>
      <c r="K1822" t="str">
        <f>VLOOKUP(A1822,MasterTutor!A:D,4,FALSE)</f>
        <v>Premium</v>
      </c>
      <c r="L1822" t="str">
        <f>VLOOKUP(A1822,MasterTutor!A:D,3,FALSE)</f>
        <v>Professional</v>
      </c>
      <c r="M1822" t="str">
        <f>VLOOKUP(A1822,MasterTutor!A:D,2,FALSE)</f>
        <v>Geoff St. Marie</v>
      </c>
    </row>
    <row r="1823" spans="1:13" x14ac:dyDescent="0.2">
      <c r="A1823" s="43" t="s">
        <v>389</v>
      </c>
      <c r="B1823" s="43" t="s">
        <v>18</v>
      </c>
      <c r="C1823" s="42">
        <v>0.56999999999999995</v>
      </c>
      <c r="D1823" s="42">
        <v>1.45</v>
      </c>
      <c r="E1823" s="42">
        <v>0.98</v>
      </c>
      <c r="F1823" s="42">
        <v>1</v>
      </c>
      <c r="G1823" s="42">
        <v>0.88</v>
      </c>
      <c r="H1823" s="43">
        <v>1</v>
      </c>
      <c r="I1823" s="44">
        <v>1</v>
      </c>
      <c r="J1823" s="12">
        <f>I1823</f>
        <v>1</v>
      </c>
      <c r="K1823" t="str">
        <f>VLOOKUP(A1823,MasterTutor!A:D,4,FALSE)</f>
        <v>Premium</v>
      </c>
      <c r="L1823" t="str">
        <f>VLOOKUP(A1823,MasterTutor!A:D,3,FALSE)</f>
        <v>Professional</v>
      </c>
      <c r="M1823" t="str">
        <f>VLOOKUP(A1823,MasterTutor!A:D,2,FALSE)</f>
        <v>Geoff St. Marie</v>
      </c>
    </row>
    <row r="1824" spans="1:13" x14ac:dyDescent="0.2">
      <c r="A1824" s="43" t="s">
        <v>389</v>
      </c>
      <c r="B1824" s="43" t="s">
        <v>20</v>
      </c>
      <c r="C1824" s="42">
        <v>0.89</v>
      </c>
      <c r="D1824" s="42">
        <v>1.25</v>
      </c>
      <c r="E1824" s="42">
        <v>1</v>
      </c>
      <c r="F1824" s="42">
        <v>1</v>
      </c>
      <c r="G1824" s="42">
        <v>0.93</v>
      </c>
      <c r="H1824" s="43">
        <v>3</v>
      </c>
      <c r="I1824" s="43"/>
      <c r="J1824" s="9"/>
      <c r="K1824" t="str">
        <f>VLOOKUP(A1824,MasterTutor!A:D,4,FALSE)</f>
        <v>Premium</v>
      </c>
      <c r="L1824" t="str">
        <f>VLOOKUP(A1824,MasterTutor!A:D,3,FALSE)</f>
        <v>Professional</v>
      </c>
      <c r="M1824" t="str">
        <f>VLOOKUP(A1824,MasterTutor!A:D,2,FALSE)</f>
        <v>Geoff St. Marie</v>
      </c>
    </row>
    <row r="1825" spans="1:13" x14ac:dyDescent="0.2">
      <c r="A1825" s="43" t="s">
        <v>389</v>
      </c>
      <c r="B1825" s="43" t="s">
        <v>21</v>
      </c>
      <c r="C1825" s="42">
        <v>0.76</v>
      </c>
      <c r="D1825" s="42">
        <v>1.25</v>
      </c>
      <c r="E1825" s="42">
        <v>0.99</v>
      </c>
      <c r="F1825" s="42">
        <v>1</v>
      </c>
      <c r="G1825" s="42">
        <v>0.93</v>
      </c>
      <c r="H1825" s="43">
        <v>2</v>
      </c>
      <c r="I1825" s="44" t="s">
        <v>48</v>
      </c>
      <c r="J1825" s="12">
        <v>1</v>
      </c>
      <c r="K1825" t="str">
        <f>VLOOKUP(A1825,MasterTutor!A:D,4,FALSE)</f>
        <v>Premium</v>
      </c>
      <c r="L1825" t="str">
        <f>VLOOKUP(A1825,MasterTutor!A:D,3,FALSE)</f>
        <v>Professional</v>
      </c>
      <c r="M1825" t="str">
        <f>VLOOKUP(A1825,MasterTutor!A:D,2,FALSE)</f>
        <v>Geoff St. Marie</v>
      </c>
    </row>
    <row r="1826" spans="1:13" x14ac:dyDescent="0.2">
      <c r="A1826" s="43" t="s">
        <v>389</v>
      </c>
      <c r="B1826" s="43" t="s">
        <v>22</v>
      </c>
      <c r="C1826" s="42">
        <v>0.91</v>
      </c>
      <c r="D1826" s="42">
        <v>1.45</v>
      </c>
      <c r="E1826" s="42">
        <v>1</v>
      </c>
      <c r="F1826" s="42">
        <v>1</v>
      </c>
      <c r="G1826" s="42">
        <v>0.94</v>
      </c>
      <c r="H1826" s="43">
        <v>6</v>
      </c>
      <c r="I1826" s="44" t="s">
        <v>34</v>
      </c>
      <c r="J1826" s="12">
        <v>1</v>
      </c>
      <c r="K1826" t="str">
        <f>VLOOKUP(A1826,MasterTutor!A:D,4,FALSE)</f>
        <v>Premium</v>
      </c>
      <c r="L1826" t="str">
        <f>VLOOKUP(A1826,MasterTutor!A:D,3,FALSE)</f>
        <v>Professional</v>
      </c>
      <c r="M1826" t="str">
        <f>VLOOKUP(A1826,MasterTutor!A:D,2,FALSE)</f>
        <v>Geoff St. Marie</v>
      </c>
    </row>
    <row r="1827" spans="1:13" x14ac:dyDescent="0.2">
      <c r="A1827" s="43" t="s">
        <v>390</v>
      </c>
      <c r="B1827" s="43" t="s">
        <v>29</v>
      </c>
      <c r="C1827" s="42">
        <v>0</v>
      </c>
      <c r="D1827" s="42">
        <v>0.60529999999999995</v>
      </c>
      <c r="E1827" s="42">
        <v>0</v>
      </c>
      <c r="F1827" s="42">
        <v>0</v>
      </c>
      <c r="G1827" s="42">
        <v>0</v>
      </c>
      <c r="H1827" s="43">
        <v>0</v>
      </c>
      <c r="I1827" s="44" t="s">
        <v>32</v>
      </c>
      <c r="J1827" s="12">
        <v>0</v>
      </c>
      <c r="K1827" t="e">
        <f>VLOOKUP(A1827,MasterTutor!A:D,4,FALSE)</f>
        <v>#N/A</v>
      </c>
      <c r="L1827" t="e">
        <f>VLOOKUP(A1827,MasterTutor!A:D,3,FALSE)</f>
        <v>#N/A</v>
      </c>
      <c r="M1827" t="e">
        <f>VLOOKUP(A1827,MasterTutor!A:D,2,FALSE)</f>
        <v>#N/A</v>
      </c>
    </row>
    <row r="1828" spans="1:13" x14ac:dyDescent="0.2">
      <c r="A1828" s="43" t="s">
        <v>391</v>
      </c>
      <c r="B1828" s="43" t="s">
        <v>14</v>
      </c>
      <c r="C1828" s="42">
        <v>0.906299999999999</v>
      </c>
      <c r="D1828" s="42">
        <v>0.99479999999999902</v>
      </c>
      <c r="E1828" s="42">
        <v>1</v>
      </c>
      <c r="F1828" s="42">
        <v>0.71698113207547098</v>
      </c>
      <c r="G1828" s="42">
        <v>0.5</v>
      </c>
      <c r="H1828" s="43">
        <v>3</v>
      </c>
      <c r="I1828" s="44" t="s">
        <v>28</v>
      </c>
      <c r="J1828" s="12">
        <v>0.67</v>
      </c>
      <c r="K1828" t="str">
        <f>VLOOKUP(A1828,MasterTutor!A:D,4,FALSE)</f>
        <v>Advanced</v>
      </c>
      <c r="L1828" t="str">
        <f>VLOOKUP(A1828,MasterTutor!A:D,3,FALSE)</f>
        <v>Adjunct</v>
      </c>
      <c r="M1828" t="str">
        <f>VLOOKUP(A1828,MasterTutor!A:D,2,FALSE)</f>
        <v>Ela Cross</v>
      </c>
    </row>
    <row r="1829" spans="1:13" x14ac:dyDescent="0.2">
      <c r="A1829" s="43" t="s">
        <v>391</v>
      </c>
      <c r="B1829" s="43" t="s">
        <v>14</v>
      </c>
      <c r="C1829" s="42">
        <v>0.906299999999999</v>
      </c>
      <c r="D1829" s="42">
        <v>0.99479999999999902</v>
      </c>
      <c r="E1829" s="42">
        <v>1</v>
      </c>
      <c r="F1829" s="42">
        <v>0.71698113207547098</v>
      </c>
      <c r="G1829" s="42">
        <v>0.5</v>
      </c>
      <c r="H1829" s="43">
        <v>3</v>
      </c>
      <c r="I1829" s="44" t="s">
        <v>28</v>
      </c>
      <c r="J1829" s="1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43" t="s">
        <v>391</v>
      </c>
      <c r="B1830" s="43" t="s">
        <v>16</v>
      </c>
      <c r="C1830" s="42">
        <v>0.71</v>
      </c>
      <c r="D1830" s="42">
        <v>0.78</v>
      </c>
      <c r="E1830" s="42">
        <v>1</v>
      </c>
      <c r="F1830" s="42">
        <v>0.74</v>
      </c>
      <c r="G1830" s="42">
        <v>0.64</v>
      </c>
      <c r="H1830" s="43">
        <v>8</v>
      </c>
      <c r="I1830" s="47" t="s">
        <v>45</v>
      </c>
      <c r="J1830" s="12">
        <v>0</v>
      </c>
      <c r="K1830" t="str">
        <f>VLOOKUP(A1830,MasterTutor!A:D,4,FALSE)</f>
        <v>Advanced</v>
      </c>
      <c r="L1830" t="str">
        <f>VLOOKUP(A1830,MasterTutor!A:D,3,FALSE)</f>
        <v>Adjunct</v>
      </c>
      <c r="M1830" t="str">
        <f>VLOOKUP(A1830,MasterTutor!A:D,2,FALSE)</f>
        <v>Ela Cross</v>
      </c>
    </row>
    <row r="1831" spans="1:13" x14ac:dyDescent="0.2">
      <c r="A1831" s="43" t="s">
        <v>391</v>
      </c>
      <c r="B1831" s="43" t="s">
        <v>257</v>
      </c>
      <c r="C1831" s="42">
        <v>0.49</v>
      </c>
      <c r="D1831" s="42">
        <v>0.65</v>
      </c>
      <c r="E1831" s="42">
        <v>1</v>
      </c>
      <c r="F1831" s="42">
        <v>0.72</v>
      </c>
      <c r="G1831" s="42">
        <v>0.54</v>
      </c>
      <c r="H1831" s="43">
        <v>3</v>
      </c>
      <c r="I1831" s="44">
        <v>1</v>
      </c>
      <c r="J1831" s="12">
        <v>1</v>
      </c>
      <c r="K1831" t="str">
        <f>VLOOKUP(A1831,MasterTutor!A:D,4,FALSE)</f>
        <v>Advanced</v>
      </c>
      <c r="L1831" t="str">
        <f>VLOOKUP(A1831,MasterTutor!A:D,3,FALSE)</f>
        <v>Adjunct</v>
      </c>
      <c r="M1831" t="str">
        <f>VLOOKUP(A1831,MasterTutor!A:D,2,FALSE)</f>
        <v>Ela Cross</v>
      </c>
    </row>
    <row r="1832" spans="1:13" x14ac:dyDescent="0.2">
      <c r="A1832" s="43" t="s">
        <v>391</v>
      </c>
      <c r="B1832" s="43" t="s">
        <v>29</v>
      </c>
      <c r="C1832" s="42">
        <v>0.5</v>
      </c>
      <c r="D1832" s="42">
        <v>0.73699999999999999</v>
      </c>
      <c r="E1832" s="42">
        <v>1</v>
      </c>
      <c r="F1832" s="42">
        <v>0.96428571399999996</v>
      </c>
      <c r="G1832" s="42">
        <v>0.5</v>
      </c>
      <c r="H1832" s="43">
        <v>5</v>
      </c>
      <c r="I1832" s="44">
        <v>1</v>
      </c>
      <c r="J1832" s="12">
        <f>I1832</f>
        <v>1</v>
      </c>
      <c r="K1832" t="str">
        <f>VLOOKUP(A1832,MasterTutor!A:D,4,FALSE)</f>
        <v>Advanced</v>
      </c>
      <c r="L1832" t="str">
        <f>VLOOKUP(A1832,MasterTutor!A:D,3,FALSE)</f>
        <v>Adjunct</v>
      </c>
      <c r="M1832" t="str">
        <f>VLOOKUP(A1832,MasterTutor!A:D,2,FALSE)</f>
        <v>Ela Cross</v>
      </c>
    </row>
    <row r="1833" spans="1:13" x14ac:dyDescent="0.2">
      <c r="A1833" s="43" t="s">
        <v>391</v>
      </c>
      <c r="B1833" s="43" t="s">
        <v>17</v>
      </c>
      <c r="C1833" s="42">
        <v>0.48</v>
      </c>
      <c r="D1833" s="42">
        <v>0.97</v>
      </c>
      <c r="E1833" s="42">
        <v>0.88</v>
      </c>
      <c r="F1833" s="42">
        <v>0.89</v>
      </c>
      <c r="G1833" s="42">
        <v>0.5</v>
      </c>
      <c r="H1833" s="43">
        <v>3</v>
      </c>
      <c r="I1833" s="44" t="s">
        <v>26</v>
      </c>
      <c r="J1833" s="12">
        <v>0.5</v>
      </c>
      <c r="K1833" t="str">
        <f>VLOOKUP(A1833,MasterTutor!A:D,4,FALSE)</f>
        <v>Advanced</v>
      </c>
      <c r="L1833" t="str">
        <f>VLOOKUP(A1833,MasterTutor!A:D,3,FALSE)</f>
        <v>Adjunct</v>
      </c>
      <c r="M1833" t="str">
        <f>VLOOKUP(A1833,MasterTutor!A:D,2,FALSE)</f>
        <v>Ela Cross</v>
      </c>
    </row>
    <row r="1834" spans="1:13" x14ac:dyDescent="0.2">
      <c r="A1834" s="43" t="s">
        <v>391</v>
      </c>
      <c r="B1834" s="43" t="s">
        <v>18</v>
      </c>
      <c r="C1834" s="42">
        <v>0.24</v>
      </c>
      <c r="D1834" s="42">
        <v>0.89</v>
      </c>
      <c r="E1834" s="42">
        <v>1</v>
      </c>
      <c r="F1834" s="42">
        <v>0.75</v>
      </c>
      <c r="G1834" s="42">
        <v>0.67</v>
      </c>
      <c r="H1834" s="43">
        <v>3</v>
      </c>
      <c r="I1834" s="43"/>
      <c r="J1834" s="9"/>
      <c r="K1834" t="str">
        <f>VLOOKUP(A1834,MasterTutor!A:D,4,FALSE)</f>
        <v>Advanced</v>
      </c>
      <c r="L1834" t="str">
        <f>VLOOKUP(A1834,MasterTutor!A:D,3,FALSE)</f>
        <v>Adjunct</v>
      </c>
      <c r="M1834" t="str">
        <f>VLOOKUP(A1834,MasterTutor!A:D,2,FALSE)</f>
        <v>Ela Cross</v>
      </c>
    </row>
    <row r="1835" spans="1:13" x14ac:dyDescent="0.2">
      <c r="A1835" s="43" t="s">
        <v>391</v>
      </c>
      <c r="B1835" s="43" t="s">
        <v>20</v>
      </c>
      <c r="C1835" s="42">
        <v>0.61</v>
      </c>
      <c r="D1835" s="42">
        <v>1.07</v>
      </c>
      <c r="E1835" s="42">
        <v>1</v>
      </c>
      <c r="F1835" s="42">
        <v>0.82</v>
      </c>
      <c r="G1835" s="42">
        <v>0.56000000000000005</v>
      </c>
      <c r="H1835" s="43">
        <v>6</v>
      </c>
      <c r="I1835" s="44" t="s">
        <v>26</v>
      </c>
      <c r="J1835" s="12">
        <v>0.5</v>
      </c>
      <c r="K1835" t="str">
        <f>VLOOKUP(A1835,MasterTutor!A:D,4,FALSE)</f>
        <v>Advanced</v>
      </c>
      <c r="L1835" t="str">
        <f>VLOOKUP(A1835,MasterTutor!A:D,3,FALSE)</f>
        <v>Adjunct</v>
      </c>
      <c r="M1835" t="str">
        <f>VLOOKUP(A1835,MasterTutor!A:D,2,FALSE)</f>
        <v>Ela Cross</v>
      </c>
    </row>
    <row r="1836" spans="1:13" x14ac:dyDescent="0.2">
      <c r="A1836" s="43" t="s">
        <v>391</v>
      </c>
      <c r="B1836" s="43" t="s">
        <v>21</v>
      </c>
      <c r="C1836" s="42">
        <v>0.69</v>
      </c>
      <c r="D1836" s="42">
        <v>1.1100000000000001</v>
      </c>
      <c r="E1836" s="42">
        <v>1</v>
      </c>
      <c r="F1836" s="42">
        <v>0.92</v>
      </c>
      <c r="G1836" s="42">
        <v>0.86</v>
      </c>
      <c r="H1836" s="43">
        <v>3</v>
      </c>
      <c r="I1836" s="44" t="s">
        <v>64</v>
      </c>
      <c r="J1836" s="12">
        <v>0.25</v>
      </c>
      <c r="K1836" t="str">
        <f>VLOOKUP(A1836,MasterTutor!A:D,4,FALSE)</f>
        <v>Advanced</v>
      </c>
      <c r="L1836" t="str">
        <f>VLOOKUP(A1836,MasterTutor!A:D,3,FALSE)</f>
        <v>Adjunct</v>
      </c>
      <c r="M1836" t="str">
        <f>VLOOKUP(A1836,MasterTutor!A:D,2,FALSE)</f>
        <v>Ela Cross</v>
      </c>
    </row>
    <row r="1837" spans="1:13" x14ac:dyDescent="0.2">
      <c r="A1837" s="43" t="s">
        <v>391</v>
      </c>
      <c r="B1837" s="43" t="s">
        <v>22</v>
      </c>
      <c r="C1837" s="42">
        <v>0.79</v>
      </c>
      <c r="D1837" s="42">
        <v>0.99</v>
      </c>
      <c r="E1837" s="42">
        <v>0.98</v>
      </c>
      <c r="F1837" s="42">
        <v>0.75</v>
      </c>
      <c r="G1837" s="42">
        <v>0.88</v>
      </c>
      <c r="H1837" s="43">
        <v>3</v>
      </c>
      <c r="I1837" s="46"/>
      <c r="J1837" s="9"/>
      <c r="K1837" t="str">
        <f>VLOOKUP(A1837,MasterTutor!A:D,4,FALSE)</f>
        <v>Advanced</v>
      </c>
      <c r="L1837" t="str">
        <f>VLOOKUP(A1837,MasterTutor!A:D,3,FALSE)</f>
        <v>Adjunct</v>
      </c>
      <c r="M1837" t="str">
        <f>VLOOKUP(A1837,MasterTutor!A:D,2,FALSE)</f>
        <v>Ela Cross</v>
      </c>
    </row>
    <row r="1838" spans="1:13" x14ac:dyDescent="0.2">
      <c r="A1838" s="43" t="s">
        <v>392</v>
      </c>
      <c r="B1838" s="43" t="s">
        <v>14</v>
      </c>
      <c r="C1838" s="42">
        <v>1.0589999999999999</v>
      </c>
      <c r="D1838" s="42">
        <v>1.4883</v>
      </c>
      <c r="E1838" s="42">
        <v>0.97959183673469297</v>
      </c>
      <c r="F1838" s="42">
        <v>1</v>
      </c>
      <c r="G1838" s="42">
        <v>0.61538461538461497</v>
      </c>
      <c r="H1838" s="43">
        <v>0</v>
      </c>
      <c r="I1838" s="44" t="s">
        <v>66</v>
      </c>
      <c r="J1838" s="12">
        <v>0.5</v>
      </c>
      <c r="K1838" t="str">
        <f>VLOOKUP(A1838,MasterTutor!A:D,4,FALSE)</f>
        <v>Distinguished</v>
      </c>
      <c r="L1838" t="str">
        <f>VLOOKUP(A1838,MasterTutor!A:D,3,FALSE)</f>
        <v>Adjunct</v>
      </c>
      <c r="M1838" t="str">
        <f>VLOOKUP(A1838,MasterTutor!A:D,2,FALSE)</f>
        <v>Ian Plamondon</v>
      </c>
    </row>
    <row r="1839" spans="1:13" x14ac:dyDescent="0.2">
      <c r="A1839" s="43" t="s">
        <v>392</v>
      </c>
      <c r="B1839" s="43" t="s">
        <v>16</v>
      </c>
      <c r="C1839" s="42">
        <v>0.81</v>
      </c>
      <c r="D1839" s="42">
        <v>1.61</v>
      </c>
      <c r="E1839" s="42">
        <v>1</v>
      </c>
      <c r="F1839" s="42">
        <v>0.93</v>
      </c>
      <c r="G1839" s="42">
        <v>0.57999999999999996</v>
      </c>
      <c r="H1839" s="43">
        <v>2</v>
      </c>
      <c r="I1839" s="47"/>
      <c r="J1839" s="9"/>
      <c r="K1839" t="str">
        <f>VLOOKUP(A1839,MasterTutor!A:D,4,FALSE)</f>
        <v>Distinguished</v>
      </c>
      <c r="L1839" t="str">
        <f>VLOOKUP(A1839,MasterTutor!A:D,3,FALSE)</f>
        <v>Adjunct</v>
      </c>
      <c r="M1839" t="str">
        <f>VLOOKUP(A1839,MasterTutor!A:D,2,FALSE)</f>
        <v>Ian Plamondon</v>
      </c>
    </row>
    <row r="1840" spans="1:13" x14ac:dyDescent="0.2">
      <c r="A1840" s="43" t="s">
        <v>392</v>
      </c>
      <c r="B1840" s="43" t="s">
        <v>257</v>
      </c>
      <c r="C1840" s="42">
        <v>0.8</v>
      </c>
      <c r="D1840" s="42">
        <v>1.6</v>
      </c>
      <c r="E1840" s="42">
        <v>0.97</v>
      </c>
      <c r="F1840" s="42">
        <v>0.57999999999999996</v>
      </c>
      <c r="G1840" s="42">
        <v>0.67</v>
      </c>
      <c r="H1840" s="43">
        <v>0</v>
      </c>
      <c r="I1840" s="44">
        <v>0.5</v>
      </c>
      <c r="J1840" s="12">
        <v>0.5</v>
      </c>
      <c r="K1840" t="str">
        <f>VLOOKUP(A1840,MasterTutor!A:D,4,FALSE)</f>
        <v>Distinguished</v>
      </c>
      <c r="L1840" t="str">
        <f>VLOOKUP(A1840,MasterTutor!A:D,3,FALSE)</f>
        <v>Adjunct</v>
      </c>
      <c r="M1840" t="str">
        <f>VLOOKUP(A1840,MasterTutor!A:D,2,FALSE)</f>
        <v>Ian Plamondon</v>
      </c>
    </row>
    <row r="1841" spans="1:13" x14ac:dyDescent="0.2">
      <c r="A1841" s="43" t="s">
        <v>392</v>
      </c>
      <c r="B1841" s="43" t="s">
        <v>29</v>
      </c>
      <c r="C1841" s="42">
        <v>1.0625</v>
      </c>
      <c r="D1841" s="42">
        <v>1.5898000000000001</v>
      </c>
      <c r="E1841" s="42">
        <v>1</v>
      </c>
      <c r="F1841" s="42">
        <v>0.96774193500000005</v>
      </c>
      <c r="G1841" s="42">
        <v>0.4</v>
      </c>
      <c r="H1841" s="43">
        <v>0</v>
      </c>
      <c r="I1841" s="44">
        <v>0.5</v>
      </c>
      <c r="J1841" s="12">
        <f>I1841</f>
        <v>0.5</v>
      </c>
      <c r="K1841" t="str">
        <f>VLOOKUP(A1841,MasterTutor!A:D,4,FALSE)</f>
        <v>Distinguished</v>
      </c>
      <c r="L1841" t="str">
        <f>VLOOKUP(A1841,MasterTutor!A:D,3,FALSE)</f>
        <v>Adjunct</v>
      </c>
      <c r="M1841" t="str">
        <f>VLOOKUP(A1841,MasterTutor!A:D,2,FALSE)</f>
        <v>Ian Plamondon</v>
      </c>
    </row>
    <row r="1842" spans="1:13" x14ac:dyDescent="0.2">
      <c r="A1842" s="43" t="s">
        <v>392</v>
      </c>
      <c r="B1842" s="43" t="s">
        <v>17</v>
      </c>
      <c r="C1842" s="42">
        <v>0.69</v>
      </c>
      <c r="D1842" s="42">
        <v>1.43</v>
      </c>
      <c r="E1842" s="42">
        <v>1</v>
      </c>
      <c r="F1842" s="42">
        <v>0.85</v>
      </c>
      <c r="G1842" s="42">
        <v>1</v>
      </c>
      <c r="H1842" s="43" t="e">
        <v>#N/A</v>
      </c>
      <c r="I1842" s="44">
        <v>1</v>
      </c>
      <c r="J1842" s="12">
        <f>I1842</f>
        <v>1</v>
      </c>
      <c r="K1842" t="str">
        <f>VLOOKUP(A1842,MasterTutor!A:D,4,FALSE)</f>
        <v>Distinguished</v>
      </c>
      <c r="L1842" t="str">
        <f>VLOOKUP(A1842,MasterTutor!A:D,3,FALSE)</f>
        <v>Adjunct</v>
      </c>
      <c r="M1842" t="str">
        <f>VLOOKUP(A1842,MasterTutor!A:D,2,FALSE)</f>
        <v>Ian Plamondon</v>
      </c>
    </row>
    <row r="1843" spans="1:13" x14ac:dyDescent="0.2">
      <c r="A1843" s="43" t="s">
        <v>392</v>
      </c>
      <c r="B1843" s="43" t="s">
        <v>18</v>
      </c>
      <c r="C1843" s="42">
        <v>0.6</v>
      </c>
      <c r="D1843" s="42">
        <v>1.4</v>
      </c>
      <c r="E1843" s="42">
        <v>1</v>
      </c>
      <c r="F1843" s="42">
        <v>1</v>
      </c>
      <c r="G1843" s="42">
        <v>0.89</v>
      </c>
      <c r="H1843" s="43">
        <v>1</v>
      </c>
      <c r="I1843" s="44" t="s">
        <v>19</v>
      </c>
      <c r="J1843" s="12">
        <v>0.67</v>
      </c>
      <c r="K1843" t="str">
        <f>VLOOKUP(A1843,MasterTutor!A:D,4,FALSE)</f>
        <v>Distinguished</v>
      </c>
      <c r="L1843" t="str">
        <f>VLOOKUP(A1843,MasterTutor!A:D,3,FALSE)</f>
        <v>Adjunct</v>
      </c>
      <c r="M1843" t="str">
        <f>VLOOKUP(A1843,MasterTutor!A:D,2,FALSE)</f>
        <v>Ian Plamondon</v>
      </c>
    </row>
    <row r="1844" spans="1:13" x14ac:dyDescent="0.2">
      <c r="A1844" s="43" t="s">
        <v>392</v>
      </c>
      <c r="B1844" s="43" t="s">
        <v>20</v>
      </c>
      <c r="C1844" s="42">
        <v>0.97</v>
      </c>
      <c r="D1844" s="42">
        <v>1.41</v>
      </c>
      <c r="E1844" s="42">
        <v>1</v>
      </c>
      <c r="F1844" s="42">
        <v>0.97</v>
      </c>
      <c r="G1844" s="42">
        <v>0.67</v>
      </c>
      <c r="H1844" s="43">
        <v>4</v>
      </c>
      <c r="I1844" s="44">
        <v>1</v>
      </c>
      <c r="J1844" s="12">
        <f>I1844</f>
        <v>1</v>
      </c>
      <c r="K1844" t="str">
        <f>VLOOKUP(A1844,MasterTutor!A:D,4,FALSE)</f>
        <v>Distinguished</v>
      </c>
      <c r="L1844" t="str">
        <f>VLOOKUP(A1844,MasterTutor!A:D,3,FALSE)</f>
        <v>Adjunct</v>
      </c>
      <c r="M1844" t="str">
        <f>VLOOKUP(A1844,MasterTutor!A:D,2,FALSE)</f>
        <v>Ian Plamondon</v>
      </c>
    </row>
    <row r="1845" spans="1:13" x14ac:dyDescent="0.2">
      <c r="A1845" s="43" t="s">
        <v>392</v>
      </c>
      <c r="B1845" s="43" t="s">
        <v>21</v>
      </c>
      <c r="C1845" s="42">
        <v>1.1499999999999999</v>
      </c>
      <c r="D1845" s="42">
        <v>1.4</v>
      </c>
      <c r="E1845" s="42">
        <v>1</v>
      </c>
      <c r="F1845" s="42">
        <v>1</v>
      </c>
      <c r="G1845" s="42">
        <v>0.8</v>
      </c>
      <c r="H1845" s="43">
        <v>0</v>
      </c>
      <c r="I1845" s="44" t="s">
        <v>23</v>
      </c>
      <c r="J1845" s="12">
        <v>1</v>
      </c>
      <c r="K1845" t="str">
        <f>VLOOKUP(A1845,MasterTutor!A:D,4,FALSE)</f>
        <v>Distinguished</v>
      </c>
      <c r="L1845" t="str">
        <f>VLOOKUP(A1845,MasterTutor!A:D,3,FALSE)</f>
        <v>Adjunct</v>
      </c>
      <c r="M1845" t="str">
        <f>VLOOKUP(A1845,MasterTutor!A:D,2,FALSE)</f>
        <v>Ian Plamondon</v>
      </c>
    </row>
    <row r="1846" spans="1:13" x14ac:dyDescent="0.2">
      <c r="A1846" s="43" t="s">
        <v>392</v>
      </c>
      <c r="B1846" s="43" t="s">
        <v>22</v>
      </c>
      <c r="C1846" s="42">
        <v>1.36</v>
      </c>
      <c r="D1846" s="42">
        <v>1.27</v>
      </c>
      <c r="E1846" s="42">
        <v>1</v>
      </c>
      <c r="F1846" s="42">
        <v>0.69</v>
      </c>
      <c r="G1846" s="42">
        <v>0.56000000000000005</v>
      </c>
      <c r="H1846" s="43">
        <v>2</v>
      </c>
      <c r="I1846" s="44" t="s">
        <v>23</v>
      </c>
      <c r="J1846" s="12">
        <v>1</v>
      </c>
      <c r="K1846" t="str">
        <f>VLOOKUP(A1846,MasterTutor!A:D,4,FALSE)</f>
        <v>Distinguished</v>
      </c>
      <c r="L1846" t="str">
        <f>VLOOKUP(A1846,MasterTutor!A:D,3,FALSE)</f>
        <v>Adjunct</v>
      </c>
      <c r="M1846" t="str">
        <f>VLOOKUP(A1846,MasterTutor!A:D,2,FALSE)</f>
        <v>Ian Plamondon</v>
      </c>
    </row>
    <row r="1847" spans="1:13" x14ac:dyDescent="0.2">
      <c r="A1847" s="43" t="s">
        <v>393</v>
      </c>
      <c r="B1847" s="43" t="s">
        <v>17</v>
      </c>
      <c r="C1847" s="42">
        <v>0.57999999999999996</v>
      </c>
      <c r="D1847" s="42">
        <v>0.55000000000000004</v>
      </c>
      <c r="E1847" s="42">
        <v>0.96</v>
      </c>
      <c r="F1847" s="42">
        <v>1</v>
      </c>
      <c r="G1847" s="42" t="e">
        <v>#N/A</v>
      </c>
      <c r="H1847" s="43">
        <v>1</v>
      </c>
      <c r="I1847" s="43"/>
      <c r="J1847" s="9"/>
      <c r="K1847" t="e">
        <f>VLOOKUP(A1847,MasterTutor!A:D,4,FALSE)</f>
        <v>#N/A</v>
      </c>
      <c r="L1847" t="e">
        <f>VLOOKUP(A1847,MasterTutor!A:D,3,FALSE)</f>
        <v>#N/A</v>
      </c>
      <c r="M1847" t="e">
        <f>VLOOKUP(A1847,MasterTutor!A:D,2,FALSE)</f>
        <v>#N/A</v>
      </c>
    </row>
    <row r="1848" spans="1:13" x14ac:dyDescent="0.2">
      <c r="A1848" s="43" t="s">
        <v>393</v>
      </c>
      <c r="B1848" s="43" t="s">
        <v>18</v>
      </c>
      <c r="C1848" s="42">
        <v>0.03</v>
      </c>
      <c r="D1848" s="42">
        <v>0.06</v>
      </c>
      <c r="E1848" s="42">
        <v>1</v>
      </c>
      <c r="F1848" s="42">
        <v>0</v>
      </c>
      <c r="G1848" s="42">
        <v>0</v>
      </c>
      <c r="H1848" s="43" t="e">
        <v>#N/A</v>
      </c>
      <c r="I1848" s="43"/>
      <c r="J1848" s="9"/>
      <c r="K1848" t="e">
        <f>VLOOKUP(A1848,MasterTutor!A:D,4,FALSE)</f>
        <v>#N/A</v>
      </c>
      <c r="L1848" t="e">
        <f>VLOOKUP(A1848,MasterTutor!A:D,3,FALSE)</f>
        <v>#N/A</v>
      </c>
      <c r="M1848" t="e">
        <f>VLOOKUP(A1848,MasterTutor!A:D,2,FALSE)</f>
        <v>#N/A</v>
      </c>
    </row>
    <row r="1849" spans="1:13" x14ac:dyDescent="0.2">
      <c r="A1849" s="43" t="s">
        <v>393</v>
      </c>
      <c r="B1849" s="43" t="s">
        <v>20</v>
      </c>
      <c r="C1849" s="42">
        <v>0</v>
      </c>
      <c r="D1849" s="42">
        <v>0</v>
      </c>
      <c r="E1849" s="42">
        <v>0</v>
      </c>
      <c r="F1849" s="42">
        <v>0</v>
      </c>
      <c r="G1849" s="42">
        <v>0</v>
      </c>
      <c r="H1849" s="43" t="e">
        <v>#N/A</v>
      </c>
      <c r="I1849" s="43"/>
      <c r="J1849" s="9"/>
      <c r="K1849" t="e">
        <f>VLOOKUP(A1849,MasterTutor!A:D,4,FALSE)</f>
        <v>#N/A</v>
      </c>
      <c r="L1849" t="e">
        <f>VLOOKUP(A1849,MasterTutor!A:D,3,FALSE)</f>
        <v>#N/A</v>
      </c>
      <c r="M1849" t="e">
        <f>VLOOKUP(A1849,MasterTutor!A:D,2,FALSE)</f>
        <v>#N/A</v>
      </c>
    </row>
    <row r="1850" spans="1:13" x14ac:dyDescent="0.2">
      <c r="A1850" s="43" t="s">
        <v>393</v>
      </c>
      <c r="B1850" s="43" t="s">
        <v>21</v>
      </c>
      <c r="C1850" s="42">
        <v>0</v>
      </c>
      <c r="D1850" s="42">
        <v>0.88</v>
      </c>
      <c r="E1850" s="42">
        <v>0</v>
      </c>
      <c r="F1850" s="42">
        <v>0</v>
      </c>
      <c r="G1850" s="42">
        <v>0</v>
      </c>
      <c r="H1850" s="43">
        <v>0</v>
      </c>
      <c r="I1850" s="46"/>
      <c r="J1850" s="9"/>
      <c r="K1850" t="e">
        <f>VLOOKUP(A1850,MasterTutor!A:D,4,FALSE)</f>
        <v>#N/A</v>
      </c>
      <c r="L1850" t="e">
        <f>VLOOKUP(A1850,MasterTutor!A:D,3,FALSE)</f>
        <v>#N/A</v>
      </c>
      <c r="M1850" t="e">
        <f>VLOOKUP(A1850,MasterTutor!A:D,2,FALSE)</f>
        <v>#N/A</v>
      </c>
    </row>
    <row r="1851" spans="1:13" x14ac:dyDescent="0.2">
      <c r="A1851" s="43" t="s">
        <v>394</v>
      </c>
      <c r="B1851" s="43" t="s">
        <v>14</v>
      </c>
      <c r="C1851" s="42">
        <v>1.0354000000000001</v>
      </c>
      <c r="D1851" s="42">
        <v>1.2647999999999999</v>
      </c>
      <c r="E1851" s="42">
        <v>1</v>
      </c>
      <c r="F1851" s="42">
        <v>0.97499999999999998</v>
      </c>
      <c r="G1851" s="42">
        <v>0.80952380952380898</v>
      </c>
      <c r="H1851" s="43">
        <v>4</v>
      </c>
      <c r="I1851" s="44" t="s">
        <v>27</v>
      </c>
      <c r="J1851" s="12">
        <v>0.33</v>
      </c>
      <c r="K1851" t="str">
        <f>VLOOKUP(A1851,MasterTutor!A:D,4,FALSE)</f>
        <v>Distinguished</v>
      </c>
      <c r="L1851" t="str">
        <f>VLOOKUP(A1851,MasterTutor!A:D,3,FALSE)</f>
        <v>Professional</v>
      </c>
      <c r="M1851" t="str">
        <f>VLOOKUP(A1851,MasterTutor!A:D,2,FALSE)</f>
        <v>Geoff St. Marie</v>
      </c>
    </row>
    <row r="1852" spans="1:13" x14ac:dyDescent="0.2">
      <c r="A1852" s="43" t="s">
        <v>394</v>
      </c>
      <c r="B1852" s="43" t="s">
        <v>14</v>
      </c>
      <c r="C1852" s="42">
        <v>1.0354000000000001</v>
      </c>
      <c r="D1852" s="42">
        <v>1.2647999999999999</v>
      </c>
      <c r="E1852" s="42">
        <v>1</v>
      </c>
      <c r="F1852" s="42">
        <v>0.97499999999999998</v>
      </c>
      <c r="G1852" s="42">
        <v>0.80952380952380898</v>
      </c>
      <c r="H1852" s="43">
        <v>4</v>
      </c>
      <c r="I1852" s="44" t="s">
        <v>27</v>
      </c>
      <c r="J1852" s="12">
        <f>_xlfn.TEXTBEFORE(I1852, "/")/_xlfn.TEXTAFTER(I1852,"/")</f>
        <v>0.33333333333333331</v>
      </c>
      <c r="K1852" t="str">
        <f>VLOOKUP(A1852,MasterTutor!A:D,4,FALSE)</f>
        <v>Distinguished</v>
      </c>
      <c r="L1852" t="str">
        <f>VLOOKUP(A1852,MasterTutor!A:D,3,FALSE)</f>
        <v>Professional</v>
      </c>
      <c r="M1852" t="str">
        <f>VLOOKUP(A1852,MasterTutor!A:D,2,FALSE)</f>
        <v>Geoff St. Marie</v>
      </c>
    </row>
    <row r="1853" spans="1:13" x14ac:dyDescent="0.2">
      <c r="A1853" s="43" t="s">
        <v>394</v>
      </c>
      <c r="B1853" s="43" t="s">
        <v>16</v>
      </c>
      <c r="C1853" s="42">
        <v>0.84</v>
      </c>
      <c r="D1853" s="42">
        <v>1.26</v>
      </c>
      <c r="E1853" s="42">
        <v>1</v>
      </c>
      <c r="F1853" s="42">
        <v>1</v>
      </c>
      <c r="G1853" s="42">
        <v>0.57999999999999996</v>
      </c>
      <c r="H1853" s="43">
        <v>4</v>
      </c>
      <c r="I1853" s="47">
        <v>45659</v>
      </c>
      <c r="J1853" s="12">
        <v>0.5</v>
      </c>
      <c r="K1853" t="str">
        <f>VLOOKUP(A1853,MasterTutor!A:D,4,FALSE)</f>
        <v>Distinguished</v>
      </c>
      <c r="L1853" t="str">
        <f>VLOOKUP(A1853,MasterTutor!A:D,3,FALSE)</f>
        <v>Professional</v>
      </c>
      <c r="M1853" t="str">
        <f>VLOOKUP(A1853,MasterTutor!A:D,2,FALSE)</f>
        <v>Geoff St. Marie</v>
      </c>
    </row>
    <row r="1854" spans="1:13" x14ac:dyDescent="0.2">
      <c r="A1854" s="43" t="s">
        <v>394</v>
      </c>
      <c r="B1854" s="43" t="s">
        <v>257</v>
      </c>
      <c r="C1854" s="42">
        <v>0.77</v>
      </c>
      <c r="D1854" s="42">
        <v>1.1499999999999999</v>
      </c>
      <c r="E1854" s="42">
        <v>1</v>
      </c>
      <c r="F1854" s="42">
        <v>0.98</v>
      </c>
      <c r="G1854" s="42">
        <v>0.73</v>
      </c>
      <c r="H1854" s="43">
        <v>2</v>
      </c>
      <c r="I1854" s="44">
        <v>1</v>
      </c>
      <c r="J1854" s="12">
        <v>1</v>
      </c>
      <c r="K1854" t="str">
        <f>VLOOKUP(A1854,MasterTutor!A:D,4,FALSE)</f>
        <v>Distinguished</v>
      </c>
      <c r="L1854" t="str">
        <f>VLOOKUP(A1854,MasterTutor!A:D,3,FALSE)</f>
        <v>Professional</v>
      </c>
      <c r="M1854" t="str">
        <f>VLOOKUP(A1854,MasterTutor!A:D,2,FALSE)</f>
        <v>Geoff St. Marie</v>
      </c>
    </row>
    <row r="1855" spans="1:13" x14ac:dyDescent="0.2">
      <c r="A1855" s="43" t="s">
        <v>394</v>
      </c>
      <c r="B1855" s="43" t="s">
        <v>29</v>
      </c>
      <c r="C1855" s="42">
        <v>0.45419999999999999</v>
      </c>
      <c r="D1855" s="42">
        <v>1.0115000000000001</v>
      </c>
      <c r="E1855" s="42">
        <v>1</v>
      </c>
      <c r="F1855" s="42">
        <v>0.97142857100000002</v>
      </c>
      <c r="G1855" s="42">
        <v>0.71428571399999996</v>
      </c>
      <c r="H1855" s="43">
        <v>6</v>
      </c>
      <c r="I1855" s="44" t="s">
        <v>32</v>
      </c>
      <c r="J1855" s="12">
        <v>0</v>
      </c>
      <c r="K1855" t="str">
        <f>VLOOKUP(A1855,MasterTutor!A:D,4,FALSE)</f>
        <v>Distinguished</v>
      </c>
      <c r="L1855" t="str">
        <f>VLOOKUP(A1855,MasterTutor!A:D,3,FALSE)</f>
        <v>Professional</v>
      </c>
      <c r="M1855" t="str">
        <f>VLOOKUP(A1855,MasterTutor!A:D,2,FALSE)</f>
        <v>Geoff St. Marie</v>
      </c>
    </row>
    <row r="1856" spans="1:13" x14ac:dyDescent="0.2">
      <c r="A1856" s="43" t="s">
        <v>394</v>
      </c>
      <c r="B1856" s="43" t="s">
        <v>17</v>
      </c>
      <c r="C1856" s="42">
        <v>0.63</v>
      </c>
      <c r="D1856" s="42">
        <v>1.05</v>
      </c>
      <c r="E1856" s="42">
        <v>1</v>
      </c>
      <c r="F1856" s="42">
        <v>1</v>
      </c>
      <c r="G1856" s="42">
        <v>0.67</v>
      </c>
      <c r="H1856" s="43">
        <v>3</v>
      </c>
      <c r="I1856" s="43"/>
      <c r="J1856" s="9"/>
      <c r="K1856" t="str">
        <f>VLOOKUP(A1856,MasterTutor!A:D,4,FALSE)</f>
        <v>Distinguished</v>
      </c>
      <c r="L1856" t="str">
        <f>VLOOKUP(A1856,MasterTutor!A:D,3,FALSE)</f>
        <v>Professional</v>
      </c>
      <c r="M1856" t="str">
        <f>VLOOKUP(A1856,MasterTutor!A:D,2,FALSE)</f>
        <v>Geoff St. Marie</v>
      </c>
    </row>
    <row r="1857" spans="1:13" x14ac:dyDescent="0.2">
      <c r="A1857" s="43" t="s">
        <v>394</v>
      </c>
      <c r="B1857" s="43" t="s">
        <v>18</v>
      </c>
      <c r="C1857" s="42">
        <v>0.25</v>
      </c>
      <c r="D1857" s="42">
        <v>1.1499999999999999</v>
      </c>
      <c r="E1857" s="42">
        <v>1</v>
      </c>
      <c r="F1857" s="42">
        <v>1</v>
      </c>
      <c r="G1857" s="42">
        <v>0.67</v>
      </c>
      <c r="H1857" s="43">
        <v>1</v>
      </c>
      <c r="I1857" s="44"/>
      <c r="J1857" s="12"/>
      <c r="K1857" t="str">
        <f>VLOOKUP(A1857,MasterTutor!A:D,4,FALSE)</f>
        <v>Distinguished</v>
      </c>
      <c r="L1857" t="str">
        <f>VLOOKUP(A1857,MasterTutor!A:D,3,FALSE)</f>
        <v>Professional</v>
      </c>
      <c r="M1857" t="str">
        <f>VLOOKUP(A1857,MasterTutor!A:D,2,FALSE)</f>
        <v>Geoff St. Marie</v>
      </c>
    </row>
    <row r="1858" spans="1:13" x14ac:dyDescent="0.2">
      <c r="A1858" s="43" t="s">
        <v>394</v>
      </c>
      <c r="B1858" s="43" t="s">
        <v>20</v>
      </c>
      <c r="C1858" s="42">
        <v>0.43</v>
      </c>
      <c r="D1858" s="42">
        <v>1.1299999999999999</v>
      </c>
      <c r="E1858" s="42">
        <v>1</v>
      </c>
      <c r="F1858" s="42">
        <v>0.91</v>
      </c>
      <c r="G1858" s="42">
        <v>0.33</v>
      </c>
      <c r="H1858" s="43" t="e">
        <v>#N/A</v>
      </c>
      <c r="I1858" s="44" t="s">
        <v>19</v>
      </c>
      <c r="J1858" s="12">
        <v>0.67</v>
      </c>
      <c r="K1858" t="str">
        <f>VLOOKUP(A1858,MasterTutor!A:D,4,FALSE)</f>
        <v>Distinguished</v>
      </c>
      <c r="L1858" t="str">
        <f>VLOOKUP(A1858,MasterTutor!A:D,3,FALSE)</f>
        <v>Professional</v>
      </c>
      <c r="M1858" t="str">
        <f>VLOOKUP(A1858,MasterTutor!A:D,2,FALSE)</f>
        <v>Geoff St. Marie</v>
      </c>
    </row>
    <row r="1859" spans="1:13" x14ac:dyDescent="0.2">
      <c r="A1859" s="43" t="s">
        <v>394</v>
      </c>
      <c r="B1859" s="43" t="s">
        <v>21</v>
      </c>
      <c r="C1859" s="42">
        <v>0.67</v>
      </c>
      <c r="D1859" s="42">
        <v>1.25</v>
      </c>
      <c r="E1859" s="42">
        <v>1</v>
      </c>
      <c r="F1859" s="42">
        <v>0.98</v>
      </c>
      <c r="G1859" s="42">
        <v>0.64</v>
      </c>
      <c r="H1859" s="43">
        <v>2</v>
      </c>
      <c r="I1859" s="44" t="s">
        <v>66</v>
      </c>
      <c r="J1859" s="12">
        <v>0.5</v>
      </c>
      <c r="K1859" t="str">
        <f>VLOOKUP(A1859,MasterTutor!A:D,4,FALSE)</f>
        <v>Distinguished</v>
      </c>
      <c r="L1859" t="str">
        <f>VLOOKUP(A1859,MasterTutor!A:D,3,FALSE)</f>
        <v>Professional</v>
      </c>
      <c r="M1859" t="str">
        <f>VLOOKUP(A1859,MasterTutor!A:D,2,FALSE)</f>
        <v>Geoff St. Marie</v>
      </c>
    </row>
    <row r="1860" spans="1:13" x14ac:dyDescent="0.2">
      <c r="A1860" s="43" t="s">
        <v>394</v>
      </c>
      <c r="B1860" s="43" t="s">
        <v>22</v>
      </c>
      <c r="C1860" s="42">
        <v>0.69</v>
      </c>
      <c r="D1860" s="42">
        <v>1.1100000000000001</v>
      </c>
      <c r="E1860" s="42">
        <v>1</v>
      </c>
      <c r="F1860" s="42">
        <v>0.94</v>
      </c>
      <c r="G1860" s="42">
        <v>0.8</v>
      </c>
      <c r="H1860" s="43">
        <v>5</v>
      </c>
      <c r="I1860" s="44" t="s">
        <v>126</v>
      </c>
      <c r="J1860" s="12">
        <v>0.8</v>
      </c>
      <c r="K1860" t="str">
        <f>VLOOKUP(A1860,MasterTutor!A:D,4,FALSE)</f>
        <v>Distinguished</v>
      </c>
      <c r="L1860" t="str">
        <f>VLOOKUP(A1860,MasterTutor!A:D,3,FALSE)</f>
        <v>Professional</v>
      </c>
      <c r="M1860" t="str">
        <f>VLOOKUP(A1860,MasterTutor!A:D,2,FALSE)</f>
        <v>Geoff St. Marie</v>
      </c>
    </row>
    <row r="1861" spans="1:13" x14ac:dyDescent="0.2">
      <c r="A1861" s="43" t="s">
        <v>395</v>
      </c>
      <c r="B1861" s="43" t="s">
        <v>14</v>
      </c>
      <c r="C1861" s="42">
        <v>0.94579999999999997</v>
      </c>
      <c r="D1861" s="42">
        <v>0.85029999999999994</v>
      </c>
      <c r="E1861" s="42">
        <v>0.99130434782608601</v>
      </c>
      <c r="F1861" s="42">
        <v>0.8125</v>
      </c>
      <c r="G1861" s="42">
        <v>0.952380952380952</v>
      </c>
      <c r="H1861" s="43">
        <v>5</v>
      </c>
      <c r="I1861" s="44" t="s">
        <v>396</v>
      </c>
      <c r="J1861" s="12">
        <v>0.33</v>
      </c>
      <c r="K1861" t="str">
        <f>VLOOKUP(A1861,MasterTutor!A:D,4,FALSE)</f>
        <v>Advanced</v>
      </c>
      <c r="L1861" t="str">
        <f>VLOOKUP(A1861,MasterTutor!A:D,3,FALSE)</f>
        <v>Professional</v>
      </c>
      <c r="M1861" t="str">
        <f>VLOOKUP(A1861,MasterTutor!A:D,2,FALSE)</f>
        <v>Kristin Haase-Alvey</v>
      </c>
    </row>
    <row r="1862" spans="1:13" x14ac:dyDescent="0.2">
      <c r="A1862" s="43" t="s">
        <v>395</v>
      </c>
      <c r="B1862" s="43" t="s">
        <v>14</v>
      </c>
      <c r="C1862" s="42">
        <v>0.94579999999999997</v>
      </c>
      <c r="D1862" s="42">
        <v>0.85029999999999994</v>
      </c>
      <c r="E1862" s="42">
        <v>0.99130434782608601</v>
      </c>
      <c r="F1862" s="42">
        <v>0.8125</v>
      </c>
      <c r="G1862" s="42">
        <v>0.952380952380952</v>
      </c>
      <c r="H1862" s="43">
        <v>5</v>
      </c>
      <c r="I1862" s="44" t="s">
        <v>396</v>
      </c>
      <c r="J1862" s="1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43" t="s">
        <v>395</v>
      </c>
      <c r="B1863" s="43" t="s">
        <v>16</v>
      </c>
      <c r="C1863" s="42">
        <v>0.73</v>
      </c>
      <c r="D1863" s="42">
        <v>0.68</v>
      </c>
      <c r="E1863" s="42">
        <v>0.99</v>
      </c>
      <c r="F1863" s="42">
        <v>0.98</v>
      </c>
      <c r="G1863" s="42">
        <v>1</v>
      </c>
      <c r="H1863" s="43">
        <v>10</v>
      </c>
      <c r="I1863" s="47">
        <v>45785</v>
      </c>
      <c r="J1863" s="14">
        <v>0.63</v>
      </c>
      <c r="K1863" t="str">
        <f>VLOOKUP(A1863,MasterTutor!A:D,4,FALSE)</f>
        <v>Advanced</v>
      </c>
      <c r="L1863" t="str">
        <f>VLOOKUP(A1863,MasterTutor!A:D,3,FALSE)</f>
        <v>Professional</v>
      </c>
      <c r="M1863" t="str">
        <f>VLOOKUP(A1863,MasterTutor!A:D,2,FALSE)</f>
        <v>Kristin Haase-Alvey</v>
      </c>
    </row>
    <row r="1864" spans="1:13" x14ac:dyDescent="0.2">
      <c r="A1864" s="43" t="s">
        <v>395</v>
      </c>
      <c r="B1864" s="43" t="s">
        <v>257</v>
      </c>
      <c r="C1864" s="42">
        <v>0.77</v>
      </c>
      <c r="D1864" s="42">
        <v>0.81</v>
      </c>
      <c r="E1864" s="42">
        <v>0.98</v>
      </c>
      <c r="F1864" s="42">
        <v>0.98</v>
      </c>
      <c r="G1864" s="42">
        <v>1</v>
      </c>
      <c r="H1864" s="43">
        <v>8</v>
      </c>
      <c r="I1864" s="44">
        <v>0.25</v>
      </c>
      <c r="J1864" s="12">
        <v>0.25</v>
      </c>
      <c r="K1864" t="str">
        <f>VLOOKUP(A1864,MasterTutor!A:D,4,FALSE)</f>
        <v>Advanced</v>
      </c>
      <c r="L1864" t="str">
        <f>VLOOKUP(A1864,MasterTutor!A:D,3,FALSE)</f>
        <v>Professional</v>
      </c>
      <c r="M1864" t="str">
        <f>VLOOKUP(A1864,MasterTutor!A:D,2,FALSE)</f>
        <v>Kristin Haase-Alvey</v>
      </c>
    </row>
    <row r="1865" spans="1:13" x14ac:dyDescent="0.2">
      <c r="A1865" s="43" t="s">
        <v>395</v>
      </c>
      <c r="B1865" s="43" t="s">
        <v>29</v>
      </c>
      <c r="C1865" s="42">
        <v>0.83750000000000002</v>
      </c>
      <c r="D1865" s="42">
        <v>0.83879999999999999</v>
      </c>
      <c r="E1865" s="42">
        <v>0.96116504899999999</v>
      </c>
      <c r="F1865" s="42">
        <v>1</v>
      </c>
      <c r="G1865" s="42">
        <v>1</v>
      </c>
      <c r="H1865" s="43">
        <v>8</v>
      </c>
      <c r="I1865" s="44">
        <v>0.14285714285714285</v>
      </c>
      <c r="J1865" s="1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43" t="s">
        <v>395</v>
      </c>
      <c r="B1866" s="43" t="s">
        <v>17</v>
      </c>
      <c r="C1866" s="42">
        <v>0</v>
      </c>
      <c r="D1866" s="42">
        <v>0.34</v>
      </c>
      <c r="E1866" s="42">
        <v>0</v>
      </c>
      <c r="F1866" s="42">
        <v>0</v>
      </c>
      <c r="G1866" s="42">
        <v>1</v>
      </c>
      <c r="H1866" s="43" t="e">
        <v>#N/A</v>
      </c>
      <c r="I1866" s="43"/>
      <c r="J1866" s="9"/>
      <c r="K1866" t="str">
        <f>VLOOKUP(A1866,MasterTutor!A:D,4,FALSE)</f>
        <v>Advanced</v>
      </c>
      <c r="L1866" t="str">
        <f>VLOOKUP(A1866,MasterTutor!A:D,3,FALSE)</f>
        <v>Professional</v>
      </c>
      <c r="M1866" t="str">
        <f>VLOOKUP(A1866,MasterTutor!A:D,2,FALSE)</f>
        <v>Kristin Haase-Alvey</v>
      </c>
    </row>
    <row r="1867" spans="1:13" x14ac:dyDescent="0.2">
      <c r="A1867" s="43" t="s">
        <v>395</v>
      </c>
      <c r="B1867" s="43" t="s">
        <v>18</v>
      </c>
      <c r="C1867" s="42">
        <v>0.5</v>
      </c>
      <c r="D1867" s="42">
        <v>1.1000000000000001</v>
      </c>
      <c r="E1867" s="42">
        <v>0.97</v>
      </c>
      <c r="F1867" s="42">
        <v>0.97</v>
      </c>
      <c r="G1867" s="42">
        <v>1</v>
      </c>
      <c r="H1867" s="43" t="e">
        <v>#N/A</v>
      </c>
      <c r="I1867" s="44" t="s">
        <v>305</v>
      </c>
      <c r="J1867" s="12">
        <v>0.38</v>
      </c>
      <c r="K1867" t="str">
        <f>VLOOKUP(A1867,MasterTutor!A:D,4,FALSE)</f>
        <v>Advanced</v>
      </c>
      <c r="L1867" t="str">
        <f>VLOOKUP(A1867,MasterTutor!A:D,3,FALSE)</f>
        <v>Professional</v>
      </c>
      <c r="M1867" t="str">
        <f>VLOOKUP(A1867,MasterTutor!A:D,2,FALSE)</f>
        <v>Kristin Haase-Alvey</v>
      </c>
    </row>
    <row r="1868" spans="1:13" x14ac:dyDescent="0.2">
      <c r="A1868" s="43" t="s">
        <v>395</v>
      </c>
      <c r="B1868" s="43" t="s">
        <v>20</v>
      </c>
      <c r="C1868" s="42">
        <v>0.86</v>
      </c>
      <c r="D1868" s="42">
        <v>0.89</v>
      </c>
      <c r="E1868" s="42">
        <v>0.99</v>
      </c>
      <c r="F1868" s="42">
        <v>0.7</v>
      </c>
      <c r="G1868" s="42">
        <v>1</v>
      </c>
      <c r="H1868" s="43">
        <v>5</v>
      </c>
      <c r="I1868" s="44" t="s">
        <v>99</v>
      </c>
      <c r="J1868" s="12">
        <v>0.83</v>
      </c>
      <c r="K1868" t="str">
        <f>VLOOKUP(A1868,MasterTutor!A:D,4,FALSE)</f>
        <v>Advanced</v>
      </c>
      <c r="L1868" t="str">
        <f>VLOOKUP(A1868,MasterTutor!A:D,3,FALSE)</f>
        <v>Professional</v>
      </c>
      <c r="M1868" t="str">
        <f>VLOOKUP(A1868,MasterTutor!A:D,2,FALSE)</f>
        <v>Kristin Haase-Alvey</v>
      </c>
    </row>
    <row r="1869" spans="1:13" x14ac:dyDescent="0.2">
      <c r="A1869" s="43" t="s">
        <v>395</v>
      </c>
      <c r="B1869" s="43" t="s">
        <v>21</v>
      </c>
      <c r="C1869" s="42">
        <v>0.7</v>
      </c>
      <c r="D1869" s="42">
        <v>1.02</v>
      </c>
      <c r="E1869" s="42">
        <v>0.96</v>
      </c>
      <c r="F1869" s="42">
        <v>0.96</v>
      </c>
      <c r="G1869" s="42">
        <v>1</v>
      </c>
      <c r="H1869" s="43">
        <v>1</v>
      </c>
      <c r="I1869" s="44" t="s">
        <v>39</v>
      </c>
      <c r="J1869" s="12">
        <v>0.66</v>
      </c>
      <c r="K1869" t="str">
        <f>VLOOKUP(A1869,MasterTutor!A:D,4,FALSE)</f>
        <v>Advanced</v>
      </c>
      <c r="L1869" t="str">
        <f>VLOOKUP(A1869,MasterTutor!A:D,3,FALSE)</f>
        <v>Professional</v>
      </c>
      <c r="M1869" t="str">
        <f>VLOOKUP(A1869,MasterTutor!A:D,2,FALSE)</f>
        <v>Kristin Haase-Alvey</v>
      </c>
    </row>
    <row r="1870" spans="1:13" x14ac:dyDescent="0.2">
      <c r="A1870" s="43" t="s">
        <v>395</v>
      </c>
      <c r="B1870" s="43" t="s">
        <v>22</v>
      </c>
      <c r="C1870" s="42">
        <v>0.83</v>
      </c>
      <c r="D1870" s="42">
        <v>1.02</v>
      </c>
      <c r="E1870" s="42">
        <v>0.99</v>
      </c>
      <c r="F1870" s="42">
        <v>0.8</v>
      </c>
      <c r="G1870" s="42">
        <v>1</v>
      </c>
      <c r="H1870" s="43">
        <v>5</v>
      </c>
      <c r="I1870" s="44" t="s">
        <v>23</v>
      </c>
      <c r="J1870" s="12">
        <v>1</v>
      </c>
      <c r="K1870" t="str">
        <f>VLOOKUP(A1870,MasterTutor!A:D,4,FALSE)</f>
        <v>Advanced</v>
      </c>
      <c r="L1870" t="str">
        <f>VLOOKUP(A1870,MasterTutor!A:D,3,FALSE)</f>
        <v>Professional</v>
      </c>
      <c r="M1870" t="str">
        <f>VLOOKUP(A1870,MasterTutor!A:D,2,FALSE)</f>
        <v>Kristin Haase-Alvey</v>
      </c>
    </row>
    <row r="1871" spans="1:13" x14ac:dyDescent="0.2">
      <c r="A1871" s="43" t="s">
        <v>397</v>
      </c>
      <c r="B1871" s="43" t="s">
        <v>14</v>
      </c>
      <c r="C1871" s="42">
        <v>1.0916999999999999</v>
      </c>
      <c r="D1871" s="42">
        <v>1.1875</v>
      </c>
      <c r="E1871" s="42">
        <v>0.91666666666666596</v>
      </c>
      <c r="F1871" s="42">
        <v>0.95890410958904104</v>
      </c>
      <c r="G1871" s="42">
        <v>0.63636363636363602</v>
      </c>
      <c r="H1871" s="43">
        <v>12</v>
      </c>
      <c r="I1871" s="44" t="s">
        <v>398</v>
      </c>
      <c r="J1871" s="12">
        <v>0.57999999999999996</v>
      </c>
      <c r="K1871" t="str">
        <f>VLOOKUP(A1871,MasterTutor!A:D,4,FALSE)</f>
        <v>Advanced</v>
      </c>
      <c r="L1871" t="str">
        <f>VLOOKUP(A1871,MasterTutor!A:D,3,FALSE)</f>
        <v>Professional</v>
      </c>
      <c r="M1871" t="str">
        <f>VLOOKUP(A1871,MasterTutor!A:D,2,FALSE)</f>
        <v>Annelies de Groot</v>
      </c>
    </row>
    <row r="1872" spans="1:13" x14ac:dyDescent="0.2">
      <c r="A1872" s="43" t="s">
        <v>397</v>
      </c>
      <c r="B1872" s="43" t="s">
        <v>14</v>
      </c>
      <c r="C1872" s="42">
        <v>1.0916999999999999</v>
      </c>
      <c r="D1872" s="42">
        <v>1.1875</v>
      </c>
      <c r="E1872" s="42">
        <v>0.91666666666666596</v>
      </c>
      <c r="F1872" s="42">
        <v>0.95890410958904104</v>
      </c>
      <c r="G1872" s="42">
        <v>0.63636363636363602</v>
      </c>
      <c r="H1872" s="43">
        <v>12</v>
      </c>
      <c r="I1872" s="44" t="s">
        <v>398</v>
      </c>
      <c r="J1872" s="1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43" t="s">
        <v>397</v>
      </c>
      <c r="B1873" s="43" t="s">
        <v>16</v>
      </c>
      <c r="C1873" s="42">
        <v>1.1100000000000001</v>
      </c>
      <c r="D1873" s="42">
        <v>1.26</v>
      </c>
      <c r="E1873" s="42">
        <v>0.94</v>
      </c>
      <c r="F1873" s="42">
        <v>1</v>
      </c>
      <c r="G1873" s="42">
        <v>0.74</v>
      </c>
      <c r="H1873" s="43">
        <v>7</v>
      </c>
      <c r="I1873" s="47">
        <v>45972</v>
      </c>
      <c r="J1873" s="12">
        <v>1</v>
      </c>
      <c r="K1873" t="str">
        <f>VLOOKUP(A1873,MasterTutor!A:D,4,FALSE)</f>
        <v>Advanced</v>
      </c>
      <c r="L1873" t="str">
        <f>VLOOKUP(A1873,MasterTutor!A:D,3,FALSE)</f>
        <v>Professional</v>
      </c>
      <c r="M1873" t="str">
        <f>VLOOKUP(A1873,MasterTutor!A:D,2,FALSE)</f>
        <v>Annelies de Groot</v>
      </c>
    </row>
    <row r="1874" spans="1:13" x14ac:dyDescent="0.2">
      <c r="A1874" s="43" t="s">
        <v>397</v>
      </c>
      <c r="B1874" s="43" t="s">
        <v>257</v>
      </c>
      <c r="C1874" s="42">
        <v>0.97</v>
      </c>
      <c r="D1874" s="42">
        <v>1.3</v>
      </c>
      <c r="E1874" s="42">
        <v>0.95</v>
      </c>
      <c r="F1874" s="42">
        <v>1</v>
      </c>
      <c r="G1874" s="42">
        <v>0.89</v>
      </c>
      <c r="H1874" s="43">
        <v>16</v>
      </c>
      <c r="I1874" s="44">
        <v>0.75</v>
      </c>
      <c r="J1874" s="12">
        <v>0.75</v>
      </c>
      <c r="K1874" t="str">
        <f>VLOOKUP(A1874,MasterTutor!A:D,4,FALSE)</f>
        <v>Advanced</v>
      </c>
      <c r="L1874" t="str">
        <f>VLOOKUP(A1874,MasterTutor!A:D,3,FALSE)</f>
        <v>Professional</v>
      </c>
      <c r="M1874" t="str">
        <f>VLOOKUP(A1874,MasterTutor!A:D,2,FALSE)</f>
        <v>Annelies de Groot</v>
      </c>
    </row>
    <row r="1875" spans="1:13" x14ac:dyDescent="0.2">
      <c r="A1875" s="43" t="s">
        <v>397</v>
      </c>
      <c r="B1875" s="43" t="s">
        <v>29</v>
      </c>
      <c r="C1875" s="42">
        <v>1.125</v>
      </c>
      <c r="D1875" s="42">
        <v>1.1513</v>
      </c>
      <c r="E1875" s="42">
        <v>0.91200000000000003</v>
      </c>
      <c r="F1875" s="42">
        <v>1</v>
      </c>
      <c r="G1875" s="42">
        <v>0.68181818199999999</v>
      </c>
      <c r="H1875" s="43">
        <v>14</v>
      </c>
      <c r="I1875" s="44">
        <v>0.81818181818181823</v>
      </c>
      <c r="J1875" s="12">
        <f>I1875</f>
        <v>0.81818181818181823</v>
      </c>
      <c r="K1875" t="str">
        <f>VLOOKUP(A1875,MasterTutor!A:D,4,FALSE)</f>
        <v>Advanced</v>
      </c>
      <c r="L1875" t="str">
        <f>VLOOKUP(A1875,MasterTutor!A:D,3,FALSE)</f>
        <v>Professional</v>
      </c>
      <c r="M1875" t="str">
        <f>VLOOKUP(A1875,MasterTutor!A:D,2,FALSE)</f>
        <v>Annelies de Groot</v>
      </c>
    </row>
    <row r="1876" spans="1:13" x14ac:dyDescent="0.2">
      <c r="A1876" s="43" t="s">
        <v>397</v>
      </c>
      <c r="B1876" s="43" t="s">
        <v>17</v>
      </c>
      <c r="C1876" s="42">
        <v>1.07</v>
      </c>
      <c r="D1876" s="42">
        <v>1.29</v>
      </c>
      <c r="E1876" s="42">
        <v>0.94</v>
      </c>
      <c r="F1876" s="42">
        <v>0.74</v>
      </c>
      <c r="G1876" s="42">
        <v>0.82</v>
      </c>
      <c r="H1876" s="43">
        <v>2</v>
      </c>
      <c r="I1876" s="44">
        <v>1</v>
      </c>
      <c r="J1876" s="12">
        <f>I1876</f>
        <v>1</v>
      </c>
      <c r="K1876" t="str">
        <f>VLOOKUP(A1876,MasterTutor!A:D,4,FALSE)</f>
        <v>Advanced</v>
      </c>
      <c r="L1876" t="str">
        <f>VLOOKUP(A1876,MasterTutor!A:D,3,FALSE)</f>
        <v>Professional</v>
      </c>
      <c r="M1876" t="str">
        <f>VLOOKUP(A1876,MasterTutor!A:D,2,FALSE)</f>
        <v>Annelies de Groot</v>
      </c>
    </row>
    <row r="1877" spans="1:13" x14ac:dyDescent="0.2">
      <c r="A1877" s="43" t="s">
        <v>397</v>
      </c>
      <c r="B1877" s="43" t="s">
        <v>18</v>
      </c>
      <c r="C1877" s="42">
        <v>0.39</v>
      </c>
      <c r="D1877" s="42">
        <v>0.8</v>
      </c>
      <c r="E1877" s="42">
        <v>0.96</v>
      </c>
      <c r="F1877" s="42">
        <v>0.79</v>
      </c>
      <c r="G1877" s="42">
        <v>0.65</v>
      </c>
      <c r="H1877" s="43">
        <v>4</v>
      </c>
      <c r="I1877" s="44">
        <v>1</v>
      </c>
      <c r="J1877" s="12">
        <f>I1877</f>
        <v>1</v>
      </c>
      <c r="K1877" t="str">
        <f>VLOOKUP(A1877,MasterTutor!A:D,4,FALSE)</f>
        <v>Advanced</v>
      </c>
      <c r="L1877" t="str">
        <f>VLOOKUP(A1877,MasterTutor!A:D,3,FALSE)</f>
        <v>Professional</v>
      </c>
      <c r="M1877" t="str">
        <f>VLOOKUP(A1877,MasterTutor!A:D,2,FALSE)</f>
        <v>Annelies de Groot</v>
      </c>
    </row>
    <row r="1878" spans="1:13" x14ac:dyDescent="0.2">
      <c r="A1878" s="43" t="s">
        <v>397</v>
      </c>
      <c r="B1878" s="43" t="s">
        <v>20</v>
      </c>
      <c r="C1878" s="42">
        <v>1</v>
      </c>
      <c r="D1878" s="42">
        <v>1.28</v>
      </c>
      <c r="E1878" s="42">
        <v>0.92</v>
      </c>
      <c r="F1878" s="42">
        <v>1</v>
      </c>
      <c r="G1878" s="42">
        <v>0.56999999999999995</v>
      </c>
      <c r="H1878" s="43">
        <v>11</v>
      </c>
      <c r="I1878" s="44">
        <v>1</v>
      </c>
      <c r="J1878" s="12">
        <f>I1878</f>
        <v>1</v>
      </c>
      <c r="K1878" t="str">
        <f>VLOOKUP(A1878,MasterTutor!A:D,4,FALSE)</f>
        <v>Advanced</v>
      </c>
      <c r="L1878" t="str">
        <f>VLOOKUP(A1878,MasterTutor!A:D,3,FALSE)</f>
        <v>Professional</v>
      </c>
      <c r="M1878" t="str">
        <f>VLOOKUP(A1878,MasterTutor!A:D,2,FALSE)</f>
        <v>Annelies de Groot</v>
      </c>
    </row>
    <row r="1879" spans="1:13" x14ac:dyDescent="0.2">
      <c r="A1879" s="43" t="s">
        <v>397</v>
      </c>
      <c r="B1879" s="43" t="s">
        <v>21</v>
      </c>
      <c r="C1879" s="42">
        <v>1.1599999999999999</v>
      </c>
      <c r="D1879" s="42">
        <v>1.31</v>
      </c>
      <c r="E1879" s="42">
        <v>0.9</v>
      </c>
      <c r="F1879" s="42">
        <v>1</v>
      </c>
      <c r="G1879" s="42">
        <v>0.9</v>
      </c>
      <c r="H1879" s="43">
        <v>8</v>
      </c>
      <c r="I1879" s="44" t="s">
        <v>126</v>
      </c>
      <c r="J1879" s="12">
        <v>0.8</v>
      </c>
      <c r="K1879" t="str">
        <f>VLOOKUP(A1879,MasterTutor!A:D,4,FALSE)</f>
        <v>Advanced</v>
      </c>
      <c r="L1879" t="str">
        <f>VLOOKUP(A1879,MasterTutor!A:D,3,FALSE)</f>
        <v>Professional</v>
      </c>
      <c r="M1879" t="str">
        <f>VLOOKUP(A1879,MasterTutor!A:D,2,FALSE)</f>
        <v>Annelies de Groot</v>
      </c>
    </row>
    <row r="1880" spans="1:13" x14ac:dyDescent="0.2">
      <c r="A1880" s="43" t="s">
        <v>397</v>
      </c>
      <c r="B1880" s="43" t="s">
        <v>22</v>
      </c>
      <c r="C1880" s="42">
        <v>1.01</v>
      </c>
      <c r="D1880" s="42">
        <v>1.27</v>
      </c>
      <c r="E1880" s="42">
        <v>0.94</v>
      </c>
      <c r="F1880" s="42">
        <v>1</v>
      </c>
      <c r="G1880" s="42">
        <v>0.88</v>
      </c>
      <c r="H1880" s="43">
        <v>6</v>
      </c>
      <c r="I1880" s="44" t="s">
        <v>27</v>
      </c>
      <c r="J1880" s="12">
        <v>0.33</v>
      </c>
      <c r="K1880" t="str">
        <f>VLOOKUP(A1880,MasterTutor!A:D,4,FALSE)</f>
        <v>Advanced</v>
      </c>
      <c r="L1880" t="str">
        <f>VLOOKUP(A1880,MasterTutor!A:D,3,FALSE)</f>
        <v>Professional</v>
      </c>
      <c r="M1880" t="str">
        <f>VLOOKUP(A1880,MasterTutor!A:D,2,FALSE)</f>
        <v>Annelies de Groot</v>
      </c>
    </row>
    <row r="1881" spans="1:13" x14ac:dyDescent="0.2">
      <c r="A1881" s="43" t="s">
        <v>399</v>
      </c>
      <c r="B1881" s="43" t="s">
        <v>14</v>
      </c>
      <c r="C1881" s="42">
        <v>0.89379999999999904</v>
      </c>
      <c r="D1881" s="42">
        <v>1.0905</v>
      </c>
      <c r="E1881" s="42">
        <v>1</v>
      </c>
      <c r="F1881" s="42">
        <v>0.95774647887323905</v>
      </c>
      <c r="G1881" s="42">
        <v>1</v>
      </c>
      <c r="H1881" s="43">
        <v>7</v>
      </c>
      <c r="I1881" s="44" t="s">
        <v>400</v>
      </c>
      <c r="J1881" s="12">
        <v>0.4</v>
      </c>
      <c r="K1881" t="str">
        <f>VLOOKUP(A1881,MasterTutor!A:D,4,FALSE)</f>
        <v>Advanced</v>
      </c>
      <c r="L1881" t="str">
        <f>VLOOKUP(A1881,MasterTutor!A:D,3,FALSE)</f>
        <v>Professional</v>
      </c>
      <c r="M1881" t="str">
        <f>VLOOKUP(A1881,MasterTutor!A:D,2,FALSE)</f>
        <v>Kristin Haase-Alvey</v>
      </c>
    </row>
    <row r="1882" spans="1:13" x14ac:dyDescent="0.2">
      <c r="A1882" s="43" t="s">
        <v>399</v>
      </c>
      <c r="B1882" s="43" t="s">
        <v>16</v>
      </c>
      <c r="C1882" s="42">
        <v>0.93</v>
      </c>
      <c r="D1882" s="42">
        <v>0.98</v>
      </c>
      <c r="E1882" s="42">
        <v>0.99</v>
      </c>
      <c r="F1882" s="42">
        <v>0.9</v>
      </c>
      <c r="G1882" s="42">
        <v>0.56999999999999995</v>
      </c>
      <c r="H1882" s="43">
        <v>7</v>
      </c>
      <c r="I1882" s="47">
        <v>45661</v>
      </c>
      <c r="J1882" s="14">
        <v>0.25</v>
      </c>
      <c r="K1882" t="str">
        <f>VLOOKUP(A1882,MasterTutor!A:D,4,FALSE)</f>
        <v>Advanced</v>
      </c>
      <c r="L1882" t="str">
        <f>VLOOKUP(A1882,MasterTutor!A:D,3,FALSE)</f>
        <v>Professional</v>
      </c>
      <c r="M1882" t="str">
        <f>VLOOKUP(A1882,MasterTutor!A:D,2,FALSE)</f>
        <v>Kristin Haase-Alvey</v>
      </c>
    </row>
    <row r="1883" spans="1:13" x14ac:dyDescent="0.2">
      <c r="A1883" s="43" t="s">
        <v>399</v>
      </c>
      <c r="B1883" s="43" t="s">
        <v>257</v>
      </c>
      <c r="C1883" s="42">
        <v>0.6</v>
      </c>
      <c r="D1883" s="42">
        <v>0.9</v>
      </c>
      <c r="E1883" s="42">
        <v>0.99</v>
      </c>
      <c r="F1883" s="42">
        <v>0.98</v>
      </c>
      <c r="G1883" s="42">
        <v>1</v>
      </c>
      <c r="H1883" s="43">
        <v>7</v>
      </c>
      <c r="I1883" s="44">
        <v>0.75</v>
      </c>
      <c r="J1883" s="12">
        <v>0.75</v>
      </c>
      <c r="K1883" t="str">
        <f>VLOOKUP(A1883,MasterTutor!A:D,4,FALSE)</f>
        <v>Advanced</v>
      </c>
      <c r="L1883" t="str">
        <f>VLOOKUP(A1883,MasterTutor!A:D,3,FALSE)</f>
        <v>Professional</v>
      </c>
      <c r="M1883" t="str">
        <f>VLOOKUP(A1883,MasterTutor!A:D,2,FALSE)</f>
        <v>Kristin Haase-Alvey</v>
      </c>
    </row>
    <row r="1884" spans="1:13" x14ac:dyDescent="0.2">
      <c r="A1884" s="43" t="s">
        <v>399</v>
      </c>
      <c r="B1884" s="43" t="s">
        <v>29</v>
      </c>
      <c r="C1884" s="42">
        <v>0.94579999999999997</v>
      </c>
      <c r="D1884" s="42">
        <v>1.0082</v>
      </c>
      <c r="E1884" s="42">
        <v>0.99145299099999995</v>
      </c>
      <c r="F1884" s="42">
        <v>0.89024390200000003</v>
      </c>
      <c r="G1884" s="42">
        <v>0.6875</v>
      </c>
      <c r="H1884" s="43">
        <v>11</v>
      </c>
      <c r="I1884" s="44">
        <v>0.55555555555555558</v>
      </c>
      <c r="J1884" s="1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43" t="s">
        <v>399</v>
      </c>
      <c r="B1885" s="43" t="s">
        <v>22</v>
      </c>
      <c r="C1885" s="42">
        <v>0.6</v>
      </c>
      <c r="D1885" s="42">
        <v>0.93</v>
      </c>
      <c r="E1885" s="42">
        <v>1</v>
      </c>
      <c r="F1885" s="42">
        <v>0.93</v>
      </c>
      <c r="G1885" s="42">
        <v>0.5</v>
      </c>
      <c r="H1885" s="43">
        <v>5</v>
      </c>
      <c r="I1885" s="44" t="s">
        <v>401</v>
      </c>
      <c r="J1885" s="12">
        <v>0.69</v>
      </c>
      <c r="K1885" t="str">
        <f>VLOOKUP(A1885,MasterTutor!A:D,4,FALSE)</f>
        <v>Advanced</v>
      </c>
      <c r="L1885" t="str">
        <f>VLOOKUP(A1885,MasterTutor!A:D,3,FALSE)</f>
        <v>Professional</v>
      </c>
      <c r="M1885" t="str">
        <f>VLOOKUP(A1885,MasterTutor!A:D,2,FALSE)</f>
        <v>Kristin Haase-Alvey</v>
      </c>
    </row>
    <row r="1886" spans="1:13" x14ac:dyDescent="0.2">
      <c r="A1886" s="43" t="s">
        <v>402</v>
      </c>
      <c r="B1886" s="43" t="s">
        <v>14</v>
      </c>
      <c r="C1886" s="42">
        <v>0.99379999999999902</v>
      </c>
      <c r="D1886" s="42">
        <v>1.0147999999999999</v>
      </c>
      <c r="E1886" s="42">
        <v>0.98305084745762705</v>
      </c>
      <c r="F1886" s="42">
        <v>1</v>
      </c>
      <c r="G1886" s="42">
        <v>1</v>
      </c>
      <c r="H1886" s="43">
        <v>4</v>
      </c>
      <c r="I1886" s="44"/>
      <c r="J1886" s="12"/>
      <c r="K1886" t="str">
        <f>VLOOKUP(A1886,MasterTutor!A:D,4,FALSE)</f>
        <v>Premium</v>
      </c>
      <c r="L1886" t="str">
        <f>VLOOKUP(A1886,MasterTutor!A:D,3,FALSE)</f>
        <v>Professional</v>
      </c>
      <c r="M1886" t="str">
        <f>VLOOKUP(A1886,MasterTutor!A:D,2,FALSE)</f>
        <v>Ian Plamondon</v>
      </c>
    </row>
    <row r="1887" spans="1:13" x14ac:dyDescent="0.2">
      <c r="A1887" s="43" t="s">
        <v>402</v>
      </c>
      <c r="B1887" s="43" t="s">
        <v>14</v>
      </c>
      <c r="C1887" s="42">
        <v>0.99379999999999902</v>
      </c>
      <c r="D1887" s="42">
        <v>1.0147999999999999</v>
      </c>
      <c r="E1887" s="42">
        <v>0.98305084745762705</v>
      </c>
      <c r="F1887" s="42">
        <v>1</v>
      </c>
      <c r="G1887" s="42">
        <v>1</v>
      </c>
      <c r="H1887" s="43">
        <v>4</v>
      </c>
      <c r="I1887" s="43"/>
      <c r="J1887" s="9"/>
      <c r="K1887" t="str">
        <f>VLOOKUP(A1887,MasterTutor!A:D,4,FALSE)</f>
        <v>Premium</v>
      </c>
      <c r="L1887" t="str">
        <f>VLOOKUP(A1887,MasterTutor!A:D,3,FALSE)</f>
        <v>Professional</v>
      </c>
      <c r="M1887" t="str">
        <f>VLOOKUP(A1887,MasterTutor!A:D,2,FALSE)</f>
        <v>Ian Plamondon</v>
      </c>
    </row>
    <row r="1888" spans="1:13" x14ac:dyDescent="0.2">
      <c r="A1888" s="43" t="s">
        <v>402</v>
      </c>
      <c r="B1888" s="43" t="s">
        <v>16</v>
      </c>
      <c r="C1888" s="42">
        <v>0.71</v>
      </c>
      <c r="D1888" s="42">
        <v>1.07</v>
      </c>
      <c r="E1888" s="42">
        <v>0.98</v>
      </c>
      <c r="F1888" s="42">
        <v>0.98</v>
      </c>
      <c r="G1888" s="42">
        <v>1</v>
      </c>
      <c r="H1888" s="43">
        <v>2</v>
      </c>
      <c r="I1888" s="47">
        <v>45720</v>
      </c>
      <c r="J1888" s="14">
        <v>0.75</v>
      </c>
      <c r="K1888" t="str">
        <f>VLOOKUP(A1888,MasterTutor!A:D,4,FALSE)</f>
        <v>Premium</v>
      </c>
      <c r="L1888" t="str">
        <f>VLOOKUP(A1888,MasterTutor!A:D,3,FALSE)</f>
        <v>Professional</v>
      </c>
      <c r="M1888" t="str">
        <f>VLOOKUP(A1888,MasterTutor!A:D,2,FALSE)</f>
        <v>Ian Plamondon</v>
      </c>
    </row>
    <row r="1889" spans="1:13" x14ac:dyDescent="0.2">
      <c r="A1889" s="43" t="s">
        <v>402</v>
      </c>
      <c r="B1889" s="43" t="s">
        <v>257</v>
      </c>
      <c r="C1889" s="42">
        <v>0.6</v>
      </c>
      <c r="D1889" s="42">
        <v>1.05</v>
      </c>
      <c r="E1889" s="42">
        <v>1</v>
      </c>
      <c r="F1889" s="42">
        <v>0.97</v>
      </c>
      <c r="G1889" s="42">
        <v>1</v>
      </c>
      <c r="H1889" s="43">
        <v>3</v>
      </c>
      <c r="I1889" s="44">
        <v>1</v>
      </c>
      <c r="J1889" s="12">
        <v>1</v>
      </c>
      <c r="K1889" t="str">
        <f>VLOOKUP(A1889,MasterTutor!A:D,4,FALSE)</f>
        <v>Premium</v>
      </c>
      <c r="L1889" t="str">
        <f>VLOOKUP(A1889,MasterTutor!A:D,3,FALSE)</f>
        <v>Professional</v>
      </c>
      <c r="M1889" t="str">
        <f>VLOOKUP(A1889,MasterTutor!A:D,2,FALSE)</f>
        <v>Ian Plamondon</v>
      </c>
    </row>
    <row r="1890" spans="1:13" x14ac:dyDescent="0.2">
      <c r="A1890" s="43" t="s">
        <v>402</v>
      </c>
      <c r="B1890" s="43" t="s">
        <v>29</v>
      </c>
      <c r="C1890" s="42">
        <v>0.50419999999999998</v>
      </c>
      <c r="D1890" s="42">
        <v>0.89800000000000002</v>
      </c>
      <c r="E1890" s="42">
        <v>1</v>
      </c>
      <c r="F1890" s="42">
        <v>1</v>
      </c>
      <c r="G1890" s="42">
        <v>0.8</v>
      </c>
      <c r="H1890" s="43">
        <v>2</v>
      </c>
      <c r="I1890" s="44">
        <v>1</v>
      </c>
      <c r="J1890" s="12">
        <f>I1890</f>
        <v>1</v>
      </c>
      <c r="K1890" t="str">
        <f>VLOOKUP(A1890,MasterTutor!A:D,4,FALSE)</f>
        <v>Premium</v>
      </c>
      <c r="L1890" t="str">
        <f>VLOOKUP(A1890,MasterTutor!A:D,3,FALSE)</f>
        <v>Professional</v>
      </c>
      <c r="M1890" t="str">
        <f>VLOOKUP(A1890,MasterTutor!A:D,2,FALSE)</f>
        <v>Ian Plamondon</v>
      </c>
    </row>
    <row r="1891" spans="1:13" x14ac:dyDescent="0.2">
      <c r="A1891" s="43" t="s">
        <v>402</v>
      </c>
      <c r="B1891" s="43" t="s">
        <v>17</v>
      </c>
      <c r="C1891" s="42">
        <v>0.67</v>
      </c>
      <c r="D1891" s="42">
        <v>0.98</v>
      </c>
      <c r="E1891" s="42">
        <v>1</v>
      </c>
      <c r="F1891" s="42">
        <v>0.98</v>
      </c>
      <c r="G1891" s="42">
        <v>0.89</v>
      </c>
      <c r="H1891" s="43">
        <v>2</v>
      </c>
      <c r="I1891" s="44">
        <v>1</v>
      </c>
      <c r="J1891" s="12">
        <f>I1891</f>
        <v>1</v>
      </c>
      <c r="K1891" t="str">
        <f>VLOOKUP(A1891,MasterTutor!A:D,4,FALSE)</f>
        <v>Premium</v>
      </c>
      <c r="L1891" t="str">
        <f>VLOOKUP(A1891,MasterTutor!A:D,3,FALSE)</f>
        <v>Professional</v>
      </c>
      <c r="M1891" t="str">
        <f>VLOOKUP(A1891,MasterTutor!A:D,2,FALSE)</f>
        <v>Ian Plamondon</v>
      </c>
    </row>
    <row r="1892" spans="1:13" x14ac:dyDescent="0.2">
      <c r="A1892" s="43" t="s">
        <v>402</v>
      </c>
      <c r="B1892" s="43" t="s">
        <v>18</v>
      </c>
      <c r="C1892" s="42">
        <v>0.28000000000000003</v>
      </c>
      <c r="D1892" s="42">
        <v>0.82</v>
      </c>
      <c r="E1892" s="42">
        <v>1</v>
      </c>
      <c r="F1892" s="42">
        <v>1</v>
      </c>
      <c r="G1892" s="42">
        <v>1</v>
      </c>
      <c r="H1892" s="43" t="e">
        <v>#N/A</v>
      </c>
      <c r="I1892" s="44">
        <v>1</v>
      </c>
      <c r="J1892" s="12">
        <f>I1892</f>
        <v>1</v>
      </c>
      <c r="K1892" t="str">
        <f>VLOOKUP(A1892,MasterTutor!A:D,4,FALSE)</f>
        <v>Premium</v>
      </c>
      <c r="L1892" t="str">
        <f>VLOOKUP(A1892,MasterTutor!A:D,3,FALSE)</f>
        <v>Professional</v>
      </c>
      <c r="M1892" t="str">
        <f>VLOOKUP(A1892,MasterTutor!A:D,2,FALSE)</f>
        <v>Ian Plamondon</v>
      </c>
    </row>
    <row r="1893" spans="1:13" x14ac:dyDescent="0.2">
      <c r="A1893" s="43" t="s">
        <v>402</v>
      </c>
      <c r="B1893" s="43" t="s">
        <v>20</v>
      </c>
      <c r="C1893" s="42">
        <v>0.28999999999999998</v>
      </c>
      <c r="D1893" s="42">
        <v>0.81</v>
      </c>
      <c r="E1893" s="42">
        <v>1</v>
      </c>
      <c r="F1893" s="42">
        <v>1</v>
      </c>
      <c r="G1893" s="42">
        <v>0.82</v>
      </c>
      <c r="H1893" s="43">
        <v>3</v>
      </c>
      <c r="I1893" s="44">
        <v>1</v>
      </c>
      <c r="J1893" s="12">
        <f>I1893</f>
        <v>1</v>
      </c>
      <c r="K1893" t="str">
        <f>VLOOKUP(A1893,MasterTutor!A:D,4,FALSE)</f>
        <v>Premium</v>
      </c>
      <c r="L1893" t="str">
        <f>VLOOKUP(A1893,MasterTutor!A:D,3,FALSE)</f>
        <v>Professional</v>
      </c>
      <c r="M1893" t="str">
        <f>VLOOKUP(A1893,MasterTutor!A:D,2,FALSE)</f>
        <v>Ian Plamondon</v>
      </c>
    </row>
    <row r="1894" spans="1:13" x14ac:dyDescent="0.2">
      <c r="A1894" s="43" t="s">
        <v>402</v>
      </c>
      <c r="B1894" s="43" t="s">
        <v>21</v>
      </c>
      <c r="C1894" s="42">
        <v>0.82</v>
      </c>
      <c r="D1894" s="42">
        <v>1.07</v>
      </c>
      <c r="E1894" s="42">
        <v>1</v>
      </c>
      <c r="F1894" s="42">
        <v>1</v>
      </c>
      <c r="G1894" s="42">
        <v>0.88</v>
      </c>
      <c r="H1894" s="43">
        <v>2</v>
      </c>
      <c r="I1894" s="44" t="s">
        <v>66</v>
      </c>
      <c r="J1894" s="12">
        <v>0.5</v>
      </c>
      <c r="K1894" t="str">
        <f>VLOOKUP(A1894,MasterTutor!A:D,4,FALSE)</f>
        <v>Premium</v>
      </c>
      <c r="L1894" t="str">
        <f>VLOOKUP(A1894,MasterTutor!A:D,3,FALSE)</f>
        <v>Professional</v>
      </c>
      <c r="M1894" t="str">
        <f>VLOOKUP(A1894,MasterTutor!A:D,2,FALSE)</f>
        <v>Ian Plamondon</v>
      </c>
    </row>
    <row r="1895" spans="1:13" x14ac:dyDescent="0.2">
      <c r="A1895" s="43" t="s">
        <v>402</v>
      </c>
      <c r="B1895" s="43" t="s">
        <v>22</v>
      </c>
      <c r="C1895" s="42">
        <v>1.1000000000000001</v>
      </c>
      <c r="D1895" s="42">
        <v>1.07</v>
      </c>
      <c r="E1895" s="42">
        <v>0.98</v>
      </c>
      <c r="F1895" s="42">
        <v>1</v>
      </c>
      <c r="G1895" s="42">
        <v>1</v>
      </c>
      <c r="H1895" s="43">
        <v>4</v>
      </c>
      <c r="I1895" s="44" t="s">
        <v>36</v>
      </c>
      <c r="J1895" s="12">
        <v>0</v>
      </c>
      <c r="K1895" t="str">
        <f>VLOOKUP(A1895,MasterTutor!A:D,4,FALSE)</f>
        <v>Premium</v>
      </c>
      <c r="L1895" t="str">
        <f>VLOOKUP(A1895,MasterTutor!A:D,3,FALSE)</f>
        <v>Professional</v>
      </c>
      <c r="M1895" t="str">
        <f>VLOOKUP(A1895,MasterTutor!A:D,2,FALSE)</f>
        <v>Ian Plamondon</v>
      </c>
    </row>
    <row r="1896" spans="1:13" x14ac:dyDescent="0.2">
      <c r="A1896" s="43" t="s">
        <v>403</v>
      </c>
      <c r="B1896" s="43" t="s">
        <v>14</v>
      </c>
      <c r="C1896" s="42">
        <v>0</v>
      </c>
      <c r="D1896" s="42">
        <v>0.73439999999999905</v>
      </c>
      <c r="E1896" s="42">
        <v>0</v>
      </c>
      <c r="F1896" s="42">
        <v>0</v>
      </c>
      <c r="G1896" s="42">
        <v>0</v>
      </c>
      <c r="H1896" s="43">
        <v>2</v>
      </c>
      <c r="I1896" s="44"/>
      <c r="J1896" s="12"/>
      <c r="K1896" t="str">
        <f>VLOOKUP(A1896,MasterTutor!A:D,4,FALSE)</f>
        <v>Advanced</v>
      </c>
      <c r="L1896" t="str">
        <f>VLOOKUP(A1896,MasterTutor!A:D,3,FALSE)</f>
        <v>Adjunct- BUC</v>
      </c>
      <c r="M1896" t="str">
        <f>VLOOKUP(A1896,MasterTutor!A:D,2,FALSE)</f>
        <v>Ela Cross</v>
      </c>
    </row>
    <row r="1897" spans="1:13" x14ac:dyDescent="0.2">
      <c r="A1897" s="43" t="s">
        <v>403</v>
      </c>
      <c r="B1897" s="43" t="s">
        <v>14</v>
      </c>
      <c r="C1897" s="42">
        <v>0</v>
      </c>
      <c r="D1897" s="42">
        <v>0.73439999999999905</v>
      </c>
      <c r="E1897" s="42">
        <v>0</v>
      </c>
      <c r="F1897" s="42">
        <v>0</v>
      </c>
      <c r="G1897" s="42">
        <v>0</v>
      </c>
      <c r="H1897" s="43">
        <v>2</v>
      </c>
      <c r="I1897" s="43"/>
      <c r="J1897" s="9"/>
      <c r="K1897" t="str">
        <f>VLOOKUP(A1897,MasterTutor!A:D,4,FALSE)</f>
        <v>Advanced</v>
      </c>
      <c r="L1897" t="str">
        <f>VLOOKUP(A1897,MasterTutor!A:D,3,FALSE)</f>
        <v>Adjunct- BUC</v>
      </c>
      <c r="M1897" t="str">
        <f>VLOOKUP(A1897,MasterTutor!A:D,2,FALSE)</f>
        <v>Ela Cross</v>
      </c>
    </row>
    <row r="1898" spans="1:13" x14ac:dyDescent="0.2">
      <c r="A1898" s="43" t="s">
        <v>403</v>
      </c>
      <c r="B1898" s="43" t="s">
        <v>16</v>
      </c>
      <c r="C1898" s="42">
        <v>1.05</v>
      </c>
      <c r="D1898" s="42">
        <v>1.21</v>
      </c>
      <c r="E1898" s="42">
        <v>0.99</v>
      </c>
      <c r="F1898" s="42">
        <v>0.88</v>
      </c>
      <c r="G1898" s="42">
        <v>0</v>
      </c>
      <c r="H1898" s="43">
        <v>7</v>
      </c>
      <c r="I1898" s="47" t="s">
        <v>404</v>
      </c>
      <c r="J1898" s="12">
        <v>0</v>
      </c>
      <c r="K1898" t="str">
        <f>VLOOKUP(A1898,MasterTutor!A:D,4,FALSE)</f>
        <v>Advanced</v>
      </c>
      <c r="L1898" t="str">
        <f>VLOOKUP(A1898,MasterTutor!A:D,3,FALSE)</f>
        <v>Adjunct- BUC</v>
      </c>
      <c r="M1898" t="str">
        <f>VLOOKUP(A1898,MasterTutor!A:D,2,FALSE)</f>
        <v>Ela Cross</v>
      </c>
    </row>
    <row r="1899" spans="1:13" x14ac:dyDescent="0.2">
      <c r="A1899" s="43" t="s">
        <v>403</v>
      </c>
      <c r="B1899" s="43" t="s">
        <v>257</v>
      </c>
      <c r="C1899" s="42">
        <v>1.19</v>
      </c>
      <c r="D1899" s="42">
        <v>1.28</v>
      </c>
      <c r="E1899" s="42">
        <v>1</v>
      </c>
      <c r="F1899" s="42">
        <v>0.98</v>
      </c>
      <c r="G1899" s="42">
        <v>0</v>
      </c>
      <c r="H1899" s="43">
        <v>11</v>
      </c>
      <c r="I1899" s="44" t="s">
        <v>36</v>
      </c>
      <c r="J1899" s="12">
        <v>0</v>
      </c>
      <c r="K1899" t="str">
        <f>VLOOKUP(A1899,MasterTutor!A:D,4,FALSE)</f>
        <v>Advanced</v>
      </c>
      <c r="L1899" t="str">
        <f>VLOOKUP(A1899,MasterTutor!A:D,3,FALSE)</f>
        <v>Adjunct- BUC</v>
      </c>
      <c r="M1899" t="str">
        <f>VLOOKUP(A1899,MasterTutor!A:D,2,FALSE)</f>
        <v>Ela Cross</v>
      </c>
    </row>
    <row r="1900" spans="1:13" x14ac:dyDescent="0.2">
      <c r="A1900" s="43" t="s">
        <v>403</v>
      </c>
      <c r="B1900" s="43" t="s">
        <v>29</v>
      </c>
      <c r="C1900" s="42">
        <v>1.1625000000000001</v>
      </c>
      <c r="D1900" s="42">
        <v>1.3385</v>
      </c>
      <c r="E1900" s="42">
        <v>0.98924731200000005</v>
      </c>
      <c r="F1900" s="42">
        <v>0.9375</v>
      </c>
      <c r="G1900" s="42">
        <v>0.117647059</v>
      </c>
      <c r="H1900" s="43">
        <v>17</v>
      </c>
      <c r="I1900" s="44" t="s">
        <v>189</v>
      </c>
      <c r="J1900" s="12">
        <v>0</v>
      </c>
      <c r="K1900" t="str">
        <f>VLOOKUP(A1900,MasterTutor!A:D,4,FALSE)</f>
        <v>Advanced</v>
      </c>
      <c r="L1900" t="str">
        <f>VLOOKUP(A1900,MasterTutor!A:D,3,FALSE)</f>
        <v>Adjunct- BUC</v>
      </c>
      <c r="M1900" t="str">
        <f>VLOOKUP(A1900,MasterTutor!A:D,2,FALSE)</f>
        <v>Ela Cross</v>
      </c>
    </row>
    <row r="1901" spans="1:13" x14ac:dyDescent="0.2">
      <c r="A1901" s="43" t="s">
        <v>403</v>
      </c>
      <c r="B1901" s="43" t="s">
        <v>17</v>
      </c>
      <c r="C1901" s="42">
        <v>1.08</v>
      </c>
      <c r="D1901" s="42">
        <v>1.61</v>
      </c>
      <c r="E1901" s="42">
        <v>0.99</v>
      </c>
      <c r="F1901" s="42">
        <v>0.64</v>
      </c>
      <c r="G1901" s="42">
        <v>0.42</v>
      </c>
      <c r="H1901" s="43">
        <v>1</v>
      </c>
      <c r="I1901" s="44"/>
      <c r="J1901" s="12"/>
      <c r="K1901" t="str">
        <f>VLOOKUP(A1901,MasterTutor!A:D,4,FALSE)</f>
        <v>Advanced</v>
      </c>
      <c r="L1901" t="str">
        <f>VLOOKUP(A1901,MasterTutor!A:D,3,FALSE)</f>
        <v>Adjunct- BUC</v>
      </c>
      <c r="M1901" t="str">
        <f>VLOOKUP(A1901,MasterTutor!A:D,2,FALSE)</f>
        <v>Ela Cross</v>
      </c>
    </row>
    <row r="1902" spans="1:13" x14ac:dyDescent="0.2">
      <c r="A1902" s="43" t="s">
        <v>403</v>
      </c>
      <c r="B1902" s="43" t="s">
        <v>18</v>
      </c>
      <c r="C1902" s="42">
        <v>1.01</v>
      </c>
      <c r="D1902" s="42">
        <v>1.79</v>
      </c>
      <c r="E1902" s="42">
        <v>1</v>
      </c>
      <c r="F1902" s="42">
        <v>1</v>
      </c>
      <c r="G1902" s="42">
        <v>0.4</v>
      </c>
      <c r="H1902" s="43">
        <v>5</v>
      </c>
      <c r="I1902" s="43"/>
      <c r="J1902" s="9"/>
      <c r="K1902" t="str">
        <f>VLOOKUP(A1902,MasterTutor!A:D,4,FALSE)</f>
        <v>Advanced</v>
      </c>
      <c r="L1902" t="str">
        <f>VLOOKUP(A1902,MasterTutor!A:D,3,FALSE)</f>
        <v>Adjunct- BUC</v>
      </c>
      <c r="M1902" t="str">
        <f>VLOOKUP(A1902,MasterTutor!A:D,2,FALSE)</f>
        <v>Ela Cross</v>
      </c>
    </row>
    <row r="1903" spans="1:13" x14ac:dyDescent="0.2">
      <c r="A1903" s="43" t="s">
        <v>405</v>
      </c>
      <c r="B1903" s="43" t="s">
        <v>17</v>
      </c>
      <c r="C1903" s="42">
        <v>0.5</v>
      </c>
      <c r="D1903" s="42">
        <v>0.88</v>
      </c>
      <c r="E1903" s="42">
        <v>1</v>
      </c>
      <c r="F1903" s="42">
        <v>0.96</v>
      </c>
      <c r="G1903" s="42">
        <v>0.86</v>
      </c>
      <c r="H1903" s="43">
        <v>2</v>
      </c>
      <c r="I1903" s="44"/>
      <c r="J1903" s="12"/>
      <c r="K1903" t="e">
        <f>VLOOKUP(A1903,MasterTutor!A:D,4,FALSE)</f>
        <v>#N/A</v>
      </c>
      <c r="L1903" t="e">
        <f>VLOOKUP(A1903,MasterTutor!A:D,3,FALSE)</f>
        <v>#N/A</v>
      </c>
      <c r="M1903" t="e">
        <f>VLOOKUP(A1903,MasterTutor!A:D,2,FALSE)</f>
        <v>#N/A</v>
      </c>
    </row>
    <row r="1904" spans="1:13" x14ac:dyDescent="0.2">
      <c r="A1904" s="43" t="s">
        <v>405</v>
      </c>
      <c r="B1904" s="43" t="s">
        <v>18</v>
      </c>
      <c r="C1904" s="42">
        <v>0.44</v>
      </c>
      <c r="D1904" s="42">
        <v>1.05</v>
      </c>
      <c r="E1904" s="42">
        <v>0.99</v>
      </c>
      <c r="F1904" s="42">
        <v>1</v>
      </c>
      <c r="G1904" s="42">
        <v>0.63</v>
      </c>
      <c r="H1904" s="43">
        <v>1</v>
      </c>
      <c r="I1904" s="44" t="s">
        <v>406</v>
      </c>
      <c r="J1904" s="12">
        <v>0.17</v>
      </c>
      <c r="K1904" t="e">
        <f>VLOOKUP(A1904,MasterTutor!A:D,4,FALSE)</f>
        <v>#N/A</v>
      </c>
      <c r="L1904" t="e">
        <f>VLOOKUP(A1904,MasterTutor!A:D,3,FALSE)</f>
        <v>#N/A</v>
      </c>
      <c r="M1904" t="e">
        <f>VLOOKUP(A1904,MasterTutor!A:D,2,FALSE)</f>
        <v>#N/A</v>
      </c>
    </row>
    <row r="1905" spans="1:13" x14ac:dyDescent="0.2">
      <c r="A1905" s="43" t="s">
        <v>405</v>
      </c>
      <c r="B1905" s="43" t="s">
        <v>20</v>
      </c>
      <c r="C1905" s="42">
        <v>0.59</v>
      </c>
      <c r="D1905" s="42">
        <v>1.02</v>
      </c>
      <c r="E1905" s="42">
        <v>0.98</v>
      </c>
      <c r="F1905" s="42">
        <v>0.47</v>
      </c>
      <c r="G1905" s="42">
        <v>0.54</v>
      </c>
      <c r="H1905" s="43" t="e">
        <v>#N/A</v>
      </c>
      <c r="I1905" s="44"/>
      <c r="J1905" s="12"/>
      <c r="K1905" t="e">
        <f>VLOOKUP(A1905,MasterTutor!A:D,4,FALSE)</f>
        <v>#N/A</v>
      </c>
      <c r="L1905" t="e">
        <f>VLOOKUP(A1905,MasterTutor!A:D,3,FALSE)</f>
        <v>#N/A</v>
      </c>
      <c r="M1905" t="e">
        <f>VLOOKUP(A1905,MasterTutor!A:D,2,FALSE)</f>
        <v>#N/A</v>
      </c>
    </row>
    <row r="1906" spans="1:13" x14ac:dyDescent="0.2">
      <c r="A1906" s="43" t="s">
        <v>405</v>
      </c>
      <c r="B1906" s="43" t="s">
        <v>21</v>
      </c>
      <c r="C1906" s="42">
        <v>0.56000000000000005</v>
      </c>
      <c r="D1906" s="42">
        <v>0.98</v>
      </c>
      <c r="E1906" s="42">
        <v>0.98</v>
      </c>
      <c r="F1906" s="42">
        <v>0.76</v>
      </c>
      <c r="G1906" s="42">
        <v>0</v>
      </c>
      <c r="H1906" s="43">
        <v>2</v>
      </c>
      <c r="I1906" s="44" t="s">
        <v>54</v>
      </c>
      <c r="J1906" s="12">
        <v>0</v>
      </c>
      <c r="K1906" t="e">
        <f>VLOOKUP(A1906,MasterTutor!A:D,4,FALSE)</f>
        <v>#N/A</v>
      </c>
      <c r="L1906" t="e">
        <f>VLOOKUP(A1906,MasterTutor!A:D,3,FALSE)</f>
        <v>#N/A</v>
      </c>
      <c r="M1906" t="e">
        <f>VLOOKUP(A1906,MasterTutor!A:D,2,FALSE)</f>
        <v>#N/A</v>
      </c>
    </row>
    <row r="1907" spans="1:13" x14ac:dyDescent="0.2">
      <c r="A1907" s="43" t="s">
        <v>407</v>
      </c>
      <c r="B1907" s="43" t="s">
        <v>14</v>
      </c>
      <c r="C1907" s="42">
        <v>1.0688</v>
      </c>
      <c r="D1907" s="42">
        <v>1.2004999999999999</v>
      </c>
      <c r="E1907" s="42">
        <v>0.96296296296296202</v>
      </c>
      <c r="F1907" s="42">
        <v>0.92857142857142805</v>
      </c>
      <c r="G1907" s="42">
        <v>0.86666666666666603</v>
      </c>
      <c r="H1907" s="43">
        <v>6</v>
      </c>
      <c r="I1907" s="44" t="s">
        <v>23</v>
      </c>
      <c r="J1907" s="12">
        <v>1</v>
      </c>
      <c r="K1907" t="e">
        <f>VLOOKUP(A1907,MasterTutor!A:D,4,FALSE)</f>
        <v>#N/A</v>
      </c>
      <c r="L1907" t="e">
        <f>VLOOKUP(A1907,MasterTutor!A:D,3,FALSE)</f>
        <v>#N/A</v>
      </c>
      <c r="M1907" t="e">
        <f>VLOOKUP(A1907,MasterTutor!A:D,2,FALSE)</f>
        <v>#N/A</v>
      </c>
    </row>
    <row r="1908" spans="1:13" x14ac:dyDescent="0.2">
      <c r="A1908" s="43" t="s">
        <v>407</v>
      </c>
      <c r="B1908" s="43" t="s">
        <v>16</v>
      </c>
      <c r="C1908" s="42">
        <v>0.46</v>
      </c>
      <c r="D1908" s="42">
        <v>0.98</v>
      </c>
      <c r="E1908" s="42">
        <v>1</v>
      </c>
      <c r="F1908" s="42">
        <v>0.93</v>
      </c>
      <c r="G1908" s="42">
        <v>0.67</v>
      </c>
      <c r="H1908" s="43">
        <v>4</v>
      </c>
      <c r="I1908" s="47"/>
      <c r="J1908" s="9"/>
      <c r="K1908" t="e">
        <f>VLOOKUP(A1908,MasterTutor!A:D,4,FALSE)</f>
        <v>#N/A</v>
      </c>
      <c r="L1908" t="e">
        <f>VLOOKUP(A1908,MasterTutor!A:D,3,FALSE)</f>
        <v>#N/A</v>
      </c>
      <c r="M1908" t="e">
        <f>VLOOKUP(A1908,MasterTutor!A:D,2,FALSE)</f>
        <v>#N/A</v>
      </c>
    </row>
    <row r="1909" spans="1:13" x14ac:dyDescent="0.2">
      <c r="A1909" s="43" t="s">
        <v>407</v>
      </c>
      <c r="B1909" s="43" t="s">
        <v>17</v>
      </c>
      <c r="C1909" s="42">
        <v>0.85</v>
      </c>
      <c r="D1909" s="42">
        <v>1.1499999999999999</v>
      </c>
      <c r="E1909" s="42">
        <v>0.98</v>
      </c>
      <c r="F1909" s="42">
        <v>0.88</v>
      </c>
      <c r="G1909" s="42">
        <v>0.72</v>
      </c>
      <c r="H1909" s="43">
        <v>3</v>
      </c>
      <c r="I1909" s="44">
        <v>1</v>
      </c>
      <c r="J1909" s="12">
        <f>I1909</f>
        <v>1</v>
      </c>
      <c r="K1909" t="e">
        <f>VLOOKUP(A1909,MasterTutor!A:D,4,FALSE)</f>
        <v>#N/A</v>
      </c>
      <c r="L1909" t="e">
        <f>VLOOKUP(A1909,MasterTutor!A:D,3,FALSE)</f>
        <v>#N/A</v>
      </c>
      <c r="M1909" t="e">
        <f>VLOOKUP(A1909,MasterTutor!A:D,2,FALSE)</f>
        <v>#N/A</v>
      </c>
    </row>
    <row r="1910" spans="1:13" x14ac:dyDescent="0.2">
      <c r="A1910" s="43" t="s">
        <v>407</v>
      </c>
      <c r="B1910" s="43" t="s">
        <v>18</v>
      </c>
      <c r="C1910" s="42">
        <v>1.18</v>
      </c>
      <c r="D1910" s="42">
        <v>1.65</v>
      </c>
      <c r="E1910" s="42">
        <v>0.98</v>
      </c>
      <c r="F1910" s="42">
        <v>0.95</v>
      </c>
      <c r="G1910" s="42">
        <v>0.46</v>
      </c>
      <c r="H1910" s="43">
        <v>9</v>
      </c>
      <c r="I1910" s="44" t="s">
        <v>35</v>
      </c>
      <c r="J1910" s="12">
        <v>0.75</v>
      </c>
      <c r="K1910" t="e">
        <f>VLOOKUP(A1910,MasterTutor!A:D,4,FALSE)</f>
        <v>#N/A</v>
      </c>
      <c r="L1910" t="e">
        <f>VLOOKUP(A1910,MasterTutor!A:D,3,FALSE)</f>
        <v>#N/A</v>
      </c>
      <c r="M1910" t="e">
        <f>VLOOKUP(A1910,MasterTutor!A:D,2,FALSE)</f>
        <v>#N/A</v>
      </c>
    </row>
    <row r="1911" spans="1:13" x14ac:dyDescent="0.2">
      <c r="A1911" s="43" t="s">
        <v>407</v>
      </c>
      <c r="B1911" s="43" t="s">
        <v>20</v>
      </c>
      <c r="C1911" s="42">
        <v>1.49</v>
      </c>
      <c r="D1911" s="42">
        <v>1.47</v>
      </c>
      <c r="E1911" s="42">
        <v>1</v>
      </c>
      <c r="F1911" s="42">
        <v>0.94</v>
      </c>
      <c r="G1911" s="42">
        <v>0.75</v>
      </c>
      <c r="H1911" s="43">
        <v>4</v>
      </c>
      <c r="I1911" s="43"/>
      <c r="J1911" s="9"/>
      <c r="K1911" t="e">
        <f>VLOOKUP(A1911,MasterTutor!A:D,4,FALSE)</f>
        <v>#N/A</v>
      </c>
      <c r="L1911" t="e">
        <f>VLOOKUP(A1911,MasterTutor!A:D,3,FALSE)</f>
        <v>#N/A</v>
      </c>
      <c r="M1911" t="e">
        <f>VLOOKUP(A1911,MasterTutor!A:D,2,FALSE)</f>
        <v>#N/A</v>
      </c>
    </row>
    <row r="1912" spans="1:13" x14ac:dyDescent="0.2">
      <c r="A1912" s="43" t="s">
        <v>407</v>
      </c>
      <c r="B1912" s="43" t="s">
        <v>21</v>
      </c>
      <c r="C1912" s="42">
        <v>0.78</v>
      </c>
      <c r="D1912" s="42">
        <v>1.1299999999999999</v>
      </c>
      <c r="E1912" s="42">
        <v>0.98</v>
      </c>
      <c r="F1912" s="42">
        <v>1</v>
      </c>
      <c r="G1912" s="42">
        <v>0.94</v>
      </c>
      <c r="H1912" s="43">
        <v>5</v>
      </c>
      <c r="I1912" s="44" t="s">
        <v>83</v>
      </c>
      <c r="J1912" s="12">
        <v>0.71</v>
      </c>
      <c r="K1912" t="e">
        <f>VLOOKUP(A1912,MasterTutor!A:D,4,FALSE)</f>
        <v>#N/A</v>
      </c>
      <c r="L1912" t="e">
        <f>VLOOKUP(A1912,MasterTutor!A:D,3,FALSE)</f>
        <v>#N/A</v>
      </c>
      <c r="M1912" t="e">
        <f>VLOOKUP(A1912,MasterTutor!A:D,2,FALSE)</f>
        <v>#N/A</v>
      </c>
    </row>
    <row r="1913" spans="1:13" x14ac:dyDescent="0.2">
      <c r="A1913" s="43" t="s">
        <v>407</v>
      </c>
      <c r="B1913" s="43" t="s">
        <v>22</v>
      </c>
      <c r="C1913" s="42">
        <v>1</v>
      </c>
      <c r="D1913" s="42">
        <v>1.27</v>
      </c>
      <c r="E1913" s="42">
        <v>1</v>
      </c>
      <c r="F1913" s="42">
        <v>0.88</v>
      </c>
      <c r="G1913" s="42">
        <v>0.85</v>
      </c>
      <c r="H1913" s="43">
        <v>7</v>
      </c>
      <c r="I1913" s="44" t="s">
        <v>48</v>
      </c>
      <c r="J1913" s="12">
        <v>1</v>
      </c>
      <c r="K1913" t="e">
        <f>VLOOKUP(A1913,MasterTutor!A:D,4,FALSE)</f>
        <v>#N/A</v>
      </c>
      <c r="L1913" t="e">
        <f>VLOOKUP(A1913,MasterTutor!A:D,3,FALSE)</f>
        <v>#N/A</v>
      </c>
      <c r="M1913" t="e">
        <f>VLOOKUP(A1913,MasterTutor!A:D,2,FALSE)</f>
        <v>#N/A</v>
      </c>
    </row>
    <row r="1914" spans="1:13" x14ac:dyDescent="0.2">
      <c r="A1914" s="43" t="s">
        <v>408</v>
      </c>
      <c r="B1914" s="43" t="s">
        <v>14</v>
      </c>
      <c r="C1914" s="42">
        <v>0.75</v>
      </c>
      <c r="D1914" s="42">
        <v>0.91449999999999998</v>
      </c>
      <c r="E1914" s="42">
        <v>1</v>
      </c>
      <c r="F1914" s="42">
        <v>0.80327868852458995</v>
      </c>
      <c r="G1914" s="42">
        <v>0.36842105263157798</v>
      </c>
      <c r="H1914" s="43">
        <v>8</v>
      </c>
      <c r="I1914" s="44" t="s">
        <v>119</v>
      </c>
      <c r="J1914" s="12">
        <v>0</v>
      </c>
      <c r="K1914" t="str">
        <f>VLOOKUP(A1914,MasterTutor!A:D,4,FALSE)</f>
        <v>Advanced</v>
      </c>
      <c r="L1914" t="str">
        <f>VLOOKUP(A1914,MasterTutor!A:D,3,FALSE)</f>
        <v>Professional</v>
      </c>
      <c r="M1914" t="str">
        <f>VLOOKUP(A1914,MasterTutor!A:D,2,FALSE)</f>
        <v>Ela Cross</v>
      </c>
    </row>
    <row r="1915" spans="1:13" x14ac:dyDescent="0.2">
      <c r="A1915" s="43" t="s">
        <v>408</v>
      </c>
      <c r="B1915" s="43" t="s">
        <v>16</v>
      </c>
      <c r="C1915" s="42">
        <v>0.71</v>
      </c>
      <c r="D1915" s="42">
        <v>0.69</v>
      </c>
      <c r="E1915" s="42">
        <v>0.94</v>
      </c>
      <c r="F1915" s="42">
        <v>0.71</v>
      </c>
      <c r="G1915" s="42">
        <v>0.32</v>
      </c>
      <c r="H1915" s="43">
        <v>7</v>
      </c>
      <c r="I1915" s="47" t="s">
        <v>148</v>
      </c>
      <c r="J1915" s="12">
        <v>0</v>
      </c>
      <c r="K1915" t="str">
        <f>VLOOKUP(A1915,MasterTutor!A:D,4,FALSE)</f>
        <v>Advanced</v>
      </c>
      <c r="L1915" t="str">
        <f>VLOOKUP(A1915,MasterTutor!A:D,3,FALSE)</f>
        <v>Professional</v>
      </c>
      <c r="M1915" t="str">
        <f>VLOOKUP(A1915,MasterTutor!A:D,2,FALSE)</f>
        <v>Ela Cross</v>
      </c>
    </row>
    <row r="1916" spans="1:13" x14ac:dyDescent="0.2">
      <c r="A1916" s="43" t="s">
        <v>408</v>
      </c>
      <c r="B1916" s="43" t="s">
        <v>257</v>
      </c>
      <c r="C1916" s="42">
        <v>0.45</v>
      </c>
      <c r="D1916" s="42">
        <v>0.52</v>
      </c>
      <c r="E1916" s="42">
        <v>0.96</v>
      </c>
      <c r="F1916" s="42">
        <v>0.71</v>
      </c>
      <c r="G1916" s="42">
        <v>0.83</v>
      </c>
      <c r="H1916" s="43">
        <v>9</v>
      </c>
      <c r="I1916" s="43"/>
      <c r="J1916" s="12"/>
      <c r="K1916" t="str">
        <f>VLOOKUP(A1916,MasterTutor!A:D,4,FALSE)</f>
        <v>Advanced</v>
      </c>
      <c r="L1916" t="str">
        <f>VLOOKUP(A1916,MasterTutor!A:D,3,FALSE)</f>
        <v>Professional</v>
      </c>
      <c r="M1916" t="str">
        <f>VLOOKUP(A1916,MasterTutor!A:D,2,FALSE)</f>
        <v>Ela Cross</v>
      </c>
    </row>
    <row r="1917" spans="1:13" x14ac:dyDescent="0.2">
      <c r="A1917" s="43" t="s">
        <v>408</v>
      </c>
      <c r="B1917" s="43" t="s">
        <v>29</v>
      </c>
      <c r="C1917" s="42">
        <v>0.67079999999999995</v>
      </c>
      <c r="D1917" s="42">
        <v>0.77300000000000002</v>
      </c>
      <c r="E1917" s="42">
        <v>1</v>
      </c>
      <c r="F1917" s="42">
        <v>0.97959183699999997</v>
      </c>
      <c r="G1917" s="42">
        <v>0.8</v>
      </c>
      <c r="H1917" s="43">
        <v>14</v>
      </c>
      <c r="I1917" s="44" t="s">
        <v>189</v>
      </c>
      <c r="J1917" s="12">
        <v>0</v>
      </c>
      <c r="K1917" t="str">
        <f>VLOOKUP(A1917,MasterTutor!A:D,4,FALSE)</f>
        <v>Advanced</v>
      </c>
      <c r="L1917" t="str">
        <f>VLOOKUP(A1917,MasterTutor!A:D,3,FALSE)</f>
        <v>Professional</v>
      </c>
      <c r="M1917" t="str">
        <f>VLOOKUP(A1917,MasterTutor!A:D,2,FALSE)</f>
        <v>Ela Cross</v>
      </c>
    </row>
    <row r="1918" spans="1:13" x14ac:dyDescent="0.2">
      <c r="A1918" s="43" t="s">
        <v>408</v>
      </c>
      <c r="B1918" s="43" t="s">
        <v>17</v>
      </c>
      <c r="C1918" s="42">
        <v>0.63</v>
      </c>
      <c r="D1918" s="42">
        <v>0.97</v>
      </c>
      <c r="E1918" s="42">
        <v>0.99</v>
      </c>
      <c r="F1918" s="42">
        <v>0.74</v>
      </c>
      <c r="G1918" s="42">
        <v>0.86</v>
      </c>
      <c r="H1918" s="43">
        <v>2</v>
      </c>
      <c r="I1918" s="44" t="s">
        <v>252</v>
      </c>
      <c r="J1918" s="12">
        <v>0.28999999999999998</v>
      </c>
      <c r="K1918" t="str">
        <f>VLOOKUP(A1918,MasterTutor!A:D,4,FALSE)</f>
        <v>Advanced</v>
      </c>
      <c r="L1918" t="str">
        <f>VLOOKUP(A1918,MasterTutor!A:D,3,FALSE)</f>
        <v>Professional</v>
      </c>
      <c r="M1918" t="str">
        <f>VLOOKUP(A1918,MasterTutor!A:D,2,FALSE)</f>
        <v>Ela Cross</v>
      </c>
    </row>
    <row r="1919" spans="1:13" x14ac:dyDescent="0.2">
      <c r="A1919" s="43" t="s">
        <v>408</v>
      </c>
      <c r="B1919" s="43" t="s">
        <v>18</v>
      </c>
      <c r="C1919" s="42">
        <v>0.73</v>
      </c>
      <c r="D1919" s="42">
        <v>0.97</v>
      </c>
      <c r="E1919" s="42">
        <v>1</v>
      </c>
      <c r="F1919" s="42">
        <v>0.79</v>
      </c>
      <c r="G1919" s="42">
        <v>0.67</v>
      </c>
      <c r="H1919" s="43">
        <v>6</v>
      </c>
      <c r="I1919" s="44"/>
      <c r="J1919" s="12"/>
      <c r="K1919" t="str">
        <f>VLOOKUP(A1919,MasterTutor!A:D,4,FALSE)</f>
        <v>Advanced</v>
      </c>
      <c r="L1919" t="str">
        <f>VLOOKUP(A1919,MasterTutor!A:D,3,FALSE)</f>
        <v>Professional</v>
      </c>
      <c r="M1919" t="str">
        <f>VLOOKUP(A1919,MasterTutor!A:D,2,FALSE)</f>
        <v>Ela Cross</v>
      </c>
    </row>
    <row r="1920" spans="1:13" x14ac:dyDescent="0.2">
      <c r="A1920" s="43" t="s">
        <v>408</v>
      </c>
      <c r="B1920" s="43" t="s">
        <v>20</v>
      </c>
      <c r="C1920" s="42">
        <v>0.64</v>
      </c>
      <c r="D1920" s="42">
        <v>1.05</v>
      </c>
      <c r="E1920" s="42">
        <v>1</v>
      </c>
      <c r="F1920" s="42">
        <v>1</v>
      </c>
      <c r="G1920" s="42">
        <v>0.4</v>
      </c>
      <c r="H1920" s="43">
        <v>9</v>
      </c>
      <c r="I1920" s="44"/>
      <c r="J1920" s="12"/>
      <c r="K1920" t="str">
        <f>VLOOKUP(A1920,MasterTutor!A:D,4,FALSE)</f>
        <v>Advanced</v>
      </c>
      <c r="L1920" t="str">
        <f>VLOOKUP(A1920,MasterTutor!A:D,3,FALSE)</f>
        <v>Professional</v>
      </c>
      <c r="M1920" t="str">
        <f>VLOOKUP(A1920,MasterTutor!A:D,2,FALSE)</f>
        <v>Ela Cross</v>
      </c>
    </row>
    <row r="1921" spans="1:13" x14ac:dyDescent="0.2">
      <c r="A1921" s="43" t="s">
        <v>408</v>
      </c>
      <c r="B1921" s="43" t="s">
        <v>21</v>
      </c>
      <c r="C1921" s="42">
        <v>0.77</v>
      </c>
      <c r="D1921" s="42">
        <v>1.04</v>
      </c>
      <c r="E1921" s="42">
        <v>0.99</v>
      </c>
      <c r="F1921" s="42">
        <v>0.79</v>
      </c>
      <c r="G1921" s="42">
        <v>0.12</v>
      </c>
      <c r="H1921" s="43">
        <v>3</v>
      </c>
      <c r="I1921" s="44" t="s">
        <v>263</v>
      </c>
      <c r="J1921" s="12">
        <v>0.5</v>
      </c>
      <c r="K1921" t="str">
        <f>VLOOKUP(A1921,MasterTutor!A:D,4,FALSE)</f>
        <v>Advanced</v>
      </c>
      <c r="L1921" t="str">
        <f>VLOOKUP(A1921,MasterTutor!A:D,3,FALSE)</f>
        <v>Professional</v>
      </c>
      <c r="M1921" t="str">
        <f>VLOOKUP(A1921,MasterTutor!A:D,2,FALSE)</f>
        <v>Ela Cross</v>
      </c>
    </row>
    <row r="1922" spans="1:13" x14ac:dyDescent="0.2">
      <c r="A1922" s="43" t="s">
        <v>408</v>
      </c>
      <c r="B1922" s="43" t="s">
        <v>22</v>
      </c>
      <c r="C1922" s="42">
        <v>0.85</v>
      </c>
      <c r="D1922" s="42">
        <v>1.02</v>
      </c>
      <c r="E1922" s="42">
        <v>1</v>
      </c>
      <c r="F1922" s="42">
        <v>0.62</v>
      </c>
      <c r="G1922" s="42">
        <v>0</v>
      </c>
      <c r="H1922" s="43">
        <v>4</v>
      </c>
      <c r="I1922" s="44" t="s">
        <v>119</v>
      </c>
      <c r="J1922" s="12">
        <v>0</v>
      </c>
      <c r="K1922" t="str">
        <f>VLOOKUP(A1922,MasterTutor!A:D,4,FALSE)</f>
        <v>Advanced</v>
      </c>
      <c r="L1922" t="str">
        <f>VLOOKUP(A1922,MasterTutor!A:D,3,FALSE)</f>
        <v>Professional</v>
      </c>
      <c r="M1922" t="str">
        <f>VLOOKUP(A1922,MasterTutor!A:D,2,FALSE)</f>
        <v>Ela Cross</v>
      </c>
    </row>
    <row r="1923" spans="1:13" x14ac:dyDescent="0.2">
      <c r="A1923" s="43" t="s">
        <v>409</v>
      </c>
      <c r="B1923" s="43" t="s">
        <v>14</v>
      </c>
      <c r="C1923" s="42">
        <v>0.52080000000000004</v>
      </c>
      <c r="D1923" s="42">
        <v>1.0897999999999901</v>
      </c>
      <c r="E1923" s="42">
        <v>0.2</v>
      </c>
      <c r="F1923" s="42">
        <v>1</v>
      </c>
      <c r="G1923" s="42">
        <v>1</v>
      </c>
      <c r="H1923" s="43">
        <v>1</v>
      </c>
      <c r="I1923" s="44" t="s">
        <v>36</v>
      </c>
      <c r="J1923" s="12">
        <v>0</v>
      </c>
      <c r="K1923" t="str">
        <f>VLOOKUP(A1923,MasterTutor!A:D,4,FALSE)</f>
        <v>Distinguished</v>
      </c>
      <c r="L1923" t="str">
        <f>VLOOKUP(A1923,MasterTutor!A:D,3,FALSE)</f>
        <v>Adjunct</v>
      </c>
      <c r="M1923" t="str">
        <f>VLOOKUP(A1923,MasterTutor!A:D,2,FALSE)</f>
        <v>Annelies de Groot</v>
      </c>
    </row>
    <row r="1924" spans="1:13" x14ac:dyDescent="0.2">
      <c r="A1924" s="43" t="s">
        <v>409</v>
      </c>
      <c r="B1924" s="43" t="s">
        <v>16</v>
      </c>
      <c r="C1924" s="42">
        <v>0.67</v>
      </c>
      <c r="D1924" s="42">
        <v>1.31</v>
      </c>
      <c r="E1924" s="42">
        <v>0.83</v>
      </c>
      <c r="F1924" s="42">
        <v>1</v>
      </c>
      <c r="G1924" s="42">
        <v>0.75</v>
      </c>
      <c r="H1924" s="43">
        <v>0</v>
      </c>
      <c r="I1924" s="47">
        <v>45658</v>
      </c>
      <c r="J1924" s="12">
        <v>1</v>
      </c>
      <c r="K1924" t="str">
        <f>VLOOKUP(A1924,MasterTutor!A:D,4,FALSE)</f>
        <v>Distinguished</v>
      </c>
      <c r="L1924" t="str">
        <f>VLOOKUP(A1924,MasterTutor!A:D,3,FALSE)</f>
        <v>Adjunct</v>
      </c>
      <c r="M1924" t="str">
        <f>VLOOKUP(A1924,MasterTutor!A:D,2,FALSE)</f>
        <v>Annelies de Groot</v>
      </c>
    </row>
    <row r="1925" spans="1:13" x14ac:dyDescent="0.2">
      <c r="A1925" s="43" t="s">
        <v>409</v>
      </c>
      <c r="B1925" s="43" t="s">
        <v>257</v>
      </c>
      <c r="C1925" s="42">
        <v>0.55000000000000004</v>
      </c>
      <c r="D1925" s="42">
        <v>1.28</v>
      </c>
      <c r="E1925" s="42">
        <v>1</v>
      </c>
      <c r="F1925" s="42">
        <v>0.95</v>
      </c>
      <c r="G1925" s="42">
        <v>0.6</v>
      </c>
      <c r="H1925" s="43">
        <v>0</v>
      </c>
      <c r="I1925" s="44"/>
      <c r="J1925" s="12"/>
      <c r="K1925" t="str">
        <f>VLOOKUP(A1925,MasterTutor!A:D,4,FALSE)</f>
        <v>Distinguished</v>
      </c>
      <c r="L1925" t="str">
        <f>VLOOKUP(A1925,MasterTutor!A:D,3,FALSE)</f>
        <v>Adjunct</v>
      </c>
      <c r="M1925" t="str">
        <f>VLOOKUP(A1925,MasterTutor!A:D,2,FALSE)</f>
        <v>Annelies de Groot</v>
      </c>
    </row>
    <row r="1926" spans="1:13" x14ac:dyDescent="0.2">
      <c r="A1926" s="43" t="s">
        <v>409</v>
      </c>
      <c r="B1926" s="43" t="s">
        <v>29</v>
      </c>
      <c r="C1926" s="42">
        <v>0.53129999999999999</v>
      </c>
      <c r="D1926" s="42">
        <v>1.1445000000000001</v>
      </c>
      <c r="E1926" s="42">
        <v>0.95238095199999995</v>
      </c>
      <c r="F1926" s="42">
        <v>1</v>
      </c>
      <c r="G1926" s="42">
        <v>0.66666666699999999</v>
      </c>
      <c r="H1926" s="43">
        <v>1</v>
      </c>
      <c r="I1926" s="44" t="s">
        <v>32</v>
      </c>
      <c r="J1926" s="12">
        <v>0</v>
      </c>
      <c r="K1926" t="str">
        <f>VLOOKUP(A1926,MasterTutor!A:D,4,FALSE)</f>
        <v>Distinguished</v>
      </c>
      <c r="L1926" t="str">
        <f>VLOOKUP(A1926,MasterTutor!A:D,3,FALSE)</f>
        <v>Adjunct</v>
      </c>
      <c r="M1926" t="str">
        <f>VLOOKUP(A1926,MasterTutor!A:D,2,FALSE)</f>
        <v>Annelies de Groot</v>
      </c>
    </row>
    <row r="1927" spans="1:13" x14ac:dyDescent="0.2">
      <c r="A1927" s="43" t="s">
        <v>409</v>
      </c>
      <c r="B1927" s="43" t="s">
        <v>17</v>
      </c>
      <c r="C1927" s="42">
        <v>0.7</v>
      </c>
      <c r="D1927" s="42">
        <v>1.17</v>
      </c>
      <c r="E1927" s="42">
        <v>0.98</v>
      </c>
      <c r="F1927" s="42">
        <v>0.74</v>
      </c>
      <c r="G1927" s="42">
        <v>1</v>
      </c>
      <c r="H1927" s="43">
        <v>2</v>
      </c>
      <c r="I1927" s="43"/>
      <c r="J1927" s="9"/>
      <c r="K1927" t="str">
        <f>VLOOKUP(A1927,MasterTutor!A:D,4,FALSE)</f>
        <v>Distinguished</v>
      </c>
      <c r="L1927" t="str">
        <f>VLOOKUP(A1927,MasterTutor!A:D,3,FALSE)</f>
        <v>Adjunct</v>
      </c>
      <c r="M1927" t="str">
        <f>VLOOKUP(A1927,MasterTutor!A:D,2,FALSE)</f>
        <v>Annelies de Groot</v>
      </c>
    </row>
    <row r="1928" spans="1:13" x14ac:dyDescent="0.2">
      <c r="A1928" s="43" t="s">
        <v>409</v>
      </c>
      <c r="B1928" s="43" t="s">
        <v>18</v>
      </c>
      <c r="C1928" s="42">
        <v>0.23</v>
      </c>
      <c r="D1928" s="42">
        <v>1.18</v>
      </c>
      <c r="E1928" s="42">
        <v>1</v>
      </c>
      <c r="F1928" s="42">
        <v>0.83</v>
      </c>
      <c r="G1928" s="42">
        <v>1</v>
      </c>
      <c r="H1928" s="43">
        <v>1</v>
      </c>
      <c r="I1928" s="43"/>
      <c r="J1928" s="9"/>
      <c r="K1928" t="str">
        <f>VLOOKUP(A1928,MasterTutor!A:D,4,FALSE)</f>
        <v>Distinguished</v>
      </c>
      <c r="L1928" t="str">
        <f>VLOOKUP(A1928,MasterTutor!A:D,3,FALSE)</f>
        <v>Adjunct</v>
      </c>
      <c r="M1928" t="str">
        <f>VLOOKUP(A1928,MasterTutor!A:D,2,FALSE)</f>
        <v>Annelies de Groot</v>
      </c>
    </row>
    <row r="1929" spans="1:13" x14ac:dyDescent="0.2">
      <c r="A1929" s="43" t="s">
        <v>409</v>
      </c>
      <c r="B1929" s="43" t="s">
        <v>20</v>
      </c>
      <c r="C1929" s="42">
        <v>0.46</v>
      </c>
      <c r="D1929" s="42">
        <v>1.0900000000000001</v>
      </c>
      <c r="E1929" s="42">
        <v>1</v>
      </c>
      <c r="F1929" s="42">
        <v>1</v>
      </c>
      <c r="G1929" s="42">
        <v>0</v>
      </c>
      <c r="H1929" s="43">
        <v>2</v>
      </c>
      <c r="I1929" s="43"/>
      <c r="J1929" s="9"/>
      <c r="K1929" t="str">
        <f>VLOOKUP(A1929,MasterTutor!A:D,4,FALSE)</f>
        <v>Distinguished</v>
      </c>
      <c r="L1929" t="str">
        <f>VLOOKUP(A1929,MasterTutor!A:D,3,FALSE)</f>
        <v>Adjunct</v>
      </c>
      <c r="M1929" t="str">
        <f>VLOOKUP(A1929,MasterTutor!A:D,2,FALSE)</f>
        <v>Annelies de Groot</v>
      </c>
    </row>
    <row r="1930" spans="1:13" x14ac:dyDescent="0.2">
      <c r="A1930" s="43" t="s">
        <v>409</v>
      </c>
      <c r="B1930" s="43" t="s">
        <v>21</v>
      </c>
      <c r="C1930" s="42">
        <v>0.31</v>
      </c>
      <c r="D1930" s="42">
        <v>1.1200000000000001</v>
      </c>
      <c r="E1930" s="42">
        <v>1</v>
      </c>
      <c r="F1930" s="42">
        <v>1</v>
      </c>
      <c r="G1930" s="42">
        <v>0.33</v>
      </c>
      <c r="H1930" s="43">
        <v>1</v>
      </c>
      <c r="I1930" s="46"/>
      <c r="J1930" s="9"/>
      <c r="K1930" t="str">
        <f>VLOOKUP(A1930,MasterTutor!A:D,4,FALSE)</f>
        <v>Distinguished</v>
      </c>
      <c r="L1930" t="str">
        <f>VLOOKUP(A1930,MasterTutor!A:D,3,FALSE)</f>
        <v>Adjunct</v>
      </c>
      <c r="M1930" t="str">
        <f>VLOOKUP(A1930,MasterTutor!A:D,2,FALSE)</f>
        <v>Annelies de Groot</v>
      </c>
    </row>
    <row r="1931" spans="1:13" x14ac:dyDescent="0.2">
      <c r="A1931" s="43" t="s">
        <v>409</v>
      </c>
      <c r="B1931" s="43" t="s">
        <v>22</v>
      </c>
      <c r="C1931" s="42">
        <v>0.25</v>
      </c>
      <c r="D1931" s="42">
        <v>1.05</v>
      </c>
      <c r="E1931" s="42">
        <v>1</v>
      </c>
      <c r="F1931" s="42">
        <v>0.71</v>
      </c>
      <c r="G1931" s="42">
        <v>1</v>
      </c>
      <c r="H1931" s="43">
        <v>2</v>
      </c>
      <c r="I1931" s="46"/>
      <c r="J1931" s="9"/>
      <c r="K1931" t="str">
        <f>VLOOKUP(A1931,MasterTutor!A:D,4,FALSE)</f>
        <v>Distinguished</v>
      </c>
      <c r="L1931" t="str">
        <f>VLOOKUP(A1931,MasterTutor!A:D,3,FALSE)</f>
        <v>Adjunct</v>
      </c>
      <c r="M1931" t="str">
        <f>VLOOKUP(A1931,MasterTutor!A:D,2,FALSE)</f>
        <v>Annelies de Groot</v>
      </c>
    </row>
    <row r="1932" spans="1:13" x14ac:dyDescent="0.2">
      <c r="A1932" s="43" t="s">
        <v>410</v>
      </c>
      <c r="B1932" s="43" t="s">
        <v>16</v>
      </c>
      <c r="C1932" s="42">
        <v>0</v>
      </c>
      <c r="D1932" s="42">
        <v>0</v>
      </c>
      <c r="E1932" s="42">
        <v>0</v>
      </c>
      <c r="F1932" s="42">
        <v>0</v>
      </c>
      <c r="G1932" s="42">
        <v>0</v>
      </c>
      <c r="H1932" s="43">
        <v>0</v>
      </c>
      <c r="I1932" s="47"/>
      <c r="J1932" s="9"/>
      <c r="K1932" t="str">
        <f>VLOOKUP(A1932,MasterTutor!A:D,4,FALSE)</f>
        <v>Advanced</v>
      </c>
      <c r="L1932" t="str">
        <f>VLOOKUP(A1932,MasterTutor!A:D,3,FALSE)</f>
        <v xml:space="preserve">Professional </v>
      </c>
      <c r="M1932" t="str">
        <f>VLOOKUP(A1932,MasterTutor!A:D,2,FALSE)</f>
        <v>Annelies de Groot</v>
      </c>
    </row>
    <row r="1933" spans="1:13" x14ac:dyDescent="0.2">
      <c r="A1933" s="43" t="s">
        <v>410</v>
      </c>
      <c r="B1933" s="43" t="s">
        <v>257</v>
      </c>
      <c r="C1933" s="42">
        <v>0.25</v>
      </c>
      <c r="D1933" s="42">
        <v>0.69</v>
      </c>
      <c r="E1933" s="42">
        <v>1</v>
      </c>
      <c r="F1933" s="42">
        <v>0.95</v>
      </c>
      <c r="G1933" s="42">
        <v>0</v>
      </c>
      <c r="H1933" s="43">
        <v>2</v>
      </c>
      <c r="I1933" s="44">
        <v>0.75</v>
      </c>
      <c r="J1933" s="12">
        <v>0.75</v>
      </c>
      <c r="K1933" t="str">
        <f>VLOOKUP(A1933,MasterTutor!A:D,4,FALSE)</f>
        <v>Advanced</v>
      </c>
      <c r="L1933" t="str">
        <f>VLOOKUP(A1933,MasterTutor!A:D,3,FALSE)</f>
        <v xml:space="preserve">Professional </v>
      </c>
      <c r="M1933" t="str">
        <f>VLOOKUP(A1933,MasterTutor!A:D,2,FALSE)</f>
        <v>Annelies de Groot</v>
      </c>
    </row>
    <row r="1934" spans="1:13" x14ac:dyDescent="0.2">
      <c r="A1934" s="43" t="s">
        <v>410</v>
      </c>
      <c r="B1934" s="43" t="s">
        <v>29</v>
      </c>
      <c r="C1934" s="42">
        <v>0.875</v>
      </c>
      <c r="D1934" s="42">
        <v>0.99129999999999996</v>
      </c>
      <c r="E1934" s="42">
        <v>0.991304348</v>
      </c>
      <c r="F1934" s="42">
        <v>0.94520547899999996</v>
      </c>
      <c r="G1934" s="42">
        <v>0.85714285700000004</v>
      </c>
      <c r="H1934" s="43">
        <v>9</v>
      </c>
      <c r="I1934" s="44">
        <v>0.72727272727272729</v>
      </c>
      <c r="J1934" s="1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43" t="s">
        <v>411</v>
      </c>
      <c r="B1935" s="43" t="s">
        <v>14</v>
      </c>
      <c r="C1935" s="42">
        <v>0.62149999999999905</v>
      </c>
      <c r="D1935" s="42">
        <v>0.72970000000000002</v>
      </c>
      <c r="E1935" s="42">
        <v>1</v>
      </c>
      <c r="F1935" s="42">
        <v>0.98181818181818103</v>
      </c>
      <c r="G1935" s="42">
        <v>0.95833333333333304</v>
      </c>
      <c r="H1935" s="43">
        <v>1</v>
      </c>
      <c r="I1935" s="44" t="s">
        <v>23</v>
      </c>
      <c r="J1935" s="12">
        <v>1</v>
      </c>
      <c r="K1935" t="str">
        <f>VLOOKUP(A1935,MasterTutor!A:D,4,FALSE)</f>
        <v>Premium</v>
      </c>
      <c r="L1935" t="str">
        <f>VLOOKUP(A1935,MasterTutor!A:D,3,FALSE)</f>
        <v>Professional</v>
      </c>
      <c r="M1935" t="str">
        <f>VLOOKUP(A1935,MasterTutor!A:D,2,FALSE)</f>
        <v>Ian Plamondon</v>
      </c>
    </row>
    <row r="1936" spans="1:13" x14ac:dyDescent="0.2">
      <c r="A1936" s="43" t="s">
        <v>411</v>
      </c>
      <c r="B1936" s="43" t="s">
        <v>16</v>
      </c>
      <c r="C1936" s="42">
        <v>0.73</v>
      </c>
      <c r="D1936" s="42">
        <v>1.06</v>
      </c>
      <c r="E1936" s="42">
        <v>1</v>
      </c>
      <c r="F1936" s="42">
        <v>0.98</v>
      </c>
      <c r="G1936" s="42">
        <v>1</v>
      </c>
      <c r="H1936" s="43">
        <v>4</v>
      </c>
      <c r="I1936" s="47">
        <v>45690</v>
      </c>
      <c r="J1936" s="12">
        <v>1</v>
      </c>
      <c r="K1936" t="str">
        <f>VLOOKUP(A1936,MasterTutor!A:D,4,FALSE)</f>
        <v>Premium</v>
      </c>
      <c r="L1936" t="str">
        <f>VLOOKUP(A1936,MasterTutor!A:D,3,FALSE)</f>
        <v>Professional</v>
      </c>
      <c r="M1936" t="str">
        <f>VLOOKUP(A1936,MasterTutor!A:D,2,FALSE)</f>
        <v>Ian Plamondon</v>
      </c>
    </row>
    <row r="1937" spans="1:13" x14ac:dyDescent="0.2">
      <c r="A1937" s="43" t="s">
        <v>411</v>
      </c>
      <c r="B1937" s="43" t="s">
        <v>257</v>
      </c>
      <c r="C1937" s="42">
        <v>0.65</v>
      </c>
      <c r="D1937" s="42">
        <v>1</v>
      </c>
      <c r="E1937" s="42">
        <v>1</v>
      </c>
      <c r="F1937" s="42">
        <v>0.98</v>
      </c>
      <c r="G1937" s="42">
        <v>1</v>
      </c>
      <c r="H1937" s="43">
        <v>5</v>
      </c>
      <c r="I1937" s="44">
        <v>1</v>
      </c>
      <c r="J1937" s="12">
        <v>1</v>
      </c>
      <c r="K1937" t="str">
        <f>VLOOKUP(A1937,MasterTutor!A:D,4,FALSE)</f>
        <v>Premium</v>
      </c>
      <c r="L1937" t="str">
        <f>VLOOKUP(A1937,MasterTutor!A:D,3,FALSE)</f>
        <v>Professional</v>
      </c>
      <c r="M1937" t="str">
        <f>VLOOKUP(A1937,MasterTutor!A:D,2,FALSE)</f>
        <v>Ian Plamondon</v>
      </c>
    </row>
    <row r="1938" spans="1:13" x14ac:dyDescent="0.2">
      <c r="A1938" s="43" t="s">
        <v>411</v>
      </c>
      <c r="B1938" s="43" t="s">
        <v>29</v>
      </c>
      <c r="C1938" s="42">
        <v>0.66790000000000005</v>
      </c>
      <c r="D1938" s="42">
        <v>1.0116000000000001</v>
      </c>
      <c r="E1938" s="42">
        <v>1</v>
      </c>
      <c r="F1938" s="42">
        <v>0.96551724100000003</v>
      </c>
      <c r="G1938" s="42">
        <v>0.77777777800000003</v>
      </c>
      <c r="H1938" s="43">
        <v>4</v>
      </c>
      <c r="I1938" s="44">
        <v>1</v>
      </c>
      <c r="J1938" s="12">
        <f>I1938</f>
        <v>1</v>
      </c>
      <c r="K1938" t="str">
        <f>VLOOKUP(A1938,MasterTutor!A:D,4,FALSE)</f>
        <v>Premium</v>
      </c>
      <c r="L1938" t="str">
        <f>VLOOKUP(A1938,MasterTutor!A:D,3,FALSE)</f>
        <v>Professional</v>
      </c>
      <c r="M1938" t="str">
        <f>VLOOKUP(A1938,MasterTutor!A:D,2,FALSE)</f>
        <v>Ian Plamondon</v>
      </c>
    </row>
    <row r="1939" spans="1:13" x14ac:dyDescent="0.2">
      <c r="A1939" s="43" t="s">
        <v>411</v>
      </c>
      <c r="B1939" s="43" t="s">
        <v>17</v>
      </c>
      <c r="C1939" s="42">
        <v>0.94</v>
      </c>
      <c r="D1939" s="42">
        <v>1.08</v>
      </c>
      <c r="E1939" s="42">
        <v>0.99</v>
      </c>
      <c r="F1939" s="42">
        <v>0.99</v>
      </c>
      <c r="G1939" s="42">
        <v>0.93</v>
      </c>
      <c r="H1939" s="43">
        <v>4</v>
      </c>
      <c r="I1939" s="44" t="s">
        <v>117</v>
      </c>
      <c r="J1939" s="12">
        <v>0.56999999999999995</v>
      </c>
      <c r="K1939" t="str">
        <f>VLOOKUP(A1939,MasterTutor!A:D,4,FALSE)</f>
        <v>Premium</v>
      </c>
      <c r="L1939" t="str">
        <f>VLOOKUP(A1939,MasterTutor!A:D,3,FALSE)</f>
        <v>Professional</v>
      </c>
      <c r="M1939" t="str">
        <f>VLOOKUP(A1939,MasterTutor!A:D,2,FALSE)</f>
        <v>Ian Plamondon</v>
      </c>
    </row>
    <row r="1940" spans="1:13" x14ac:dyDescent="0.2">
      <c r="A1940" s="43" t="s">
        <v>411</v>
      </c>
      <c r="B1940" s="43" t="s">
        <v>18</v>
      </c>
      <c r="C1940" s="42">
        <v>0.6</v>
      </c>
      <c r="D1940" s="42">
        <v>1.22</v>
      </c>
      <c r="E1940" s="42">
        <v>1</v>
      </c>
      <c r="F1940" s="42">
        <v>1</v>
      </c>
      <c r="G1940" s="42">
        <v>0.75</v>
      </c>
      <c r="H1940" s="43">
        <v>3</v>
      </c>
      <c r="I1940" s="44" t="s">
        <v>68</v>
      </c>
      <c r="J1940" s="12">
        <v>0.86</v>
      </c>
      <c r="K1940" t="str">
        <f>VLOOKUP(A1940,MasterTutor!A:D,4,FALSE)</f>
        <v>Premium</v>
      </c>
      <c r="L1940" t="str">
        <f>VLOOKUP(A1940,MasterTutor!A:D,3,FALSE)</f>
        <v>Professional</v>
      </c>
      <c r="M1940" t="str">
        <f>VLOOKUP(A1940,MasterTutor!A:D,2,FALSE)</f>
        <v>Ian Plamondon</v>
      </c>
    </row>
    <row r="1941" spans="1:13" x14ac:dyDescent="0.2">
      <c r="A1941" s="43" t="s">
        <v>411</v>
      </c>
      <c r="B1941" s="43" t="s">
        <v>20</v>
      </c>
      <c r="C1941" s="42">
        <v>1.1599999999999999</v>
      </c>
      <c r="D1941" s="42">
        <v>1.21</v>
      </c>
      <c r="E1941" s="42">
        <v>1</v>
      </c>
      <c r="F1941" s="42">
        <v>0.96</v>
      </c>
      <c r="G1941" s="42">
        <v>0.96</v>
      </c>
      <c r="H1941" s="43">
        <v>1</v>
      </c>
      <c r="I1941" s="44"/>
      <c r="J1941" s="12"/>
      <c r="K1941" t="str">
        <f>VLOOKUP(A1941,MasterTutor!A:D,4,FALSE)</f>
        <v>Premium</v>
      </c>
      <c r="L1941" t="str">
        <f>VLOOKUP(A1941,MasterTutor!A:D,3,FALSE)</f>
        <v>Professional</v>
      </c>
      <c r="M1941" t="str">
        <f>VLOOKUP(A1941,MasterTutor!A:D,2,FALSE)</f>
        <v>Ian Plamondon</v>
      </c>
    </row>
    <row r="1942" spans="1:13" x14ac:dyDescent="0.2">
      <c r="A1942" s="43" t="s">
        <v>411</v>
      </c>
      <c r="B1942" s="43" t="s">
        <v>21</v>
      </c>
      <c r="C1942" s="42">
        <v>1.1100000000000001</v>
      </c>
      <c r="D1942" s="42">
        <v>1.1000000000000001</v>
      </c>
      <c r="E1942" s="42">
        <v>1</v>
      </c>
      <c r="F1942" s="42">
        <v>0.99</v>
      </c>
      <c r="G1942" s="42">
        <v>0.96</v>
      </c>
      <c r="H1942" s="43">
        <v>4</v>
      </c>
      <c r="I1942" s="44" t="s">
        <v>39</v>
      </c>
      <c r="J1942" s="12">
        <v>0.66</v>
      </c>
      <c r="K1942" t="str">
        <f>VLOOKUP(A1942,MasterTutor!A:D,4,FALSE)</f>
        <v>Premium</v>
      </c>
      <c r="L1942" t="str">
        <f>VLOOKUP(A1942,MasterTutor!A:D,3,FALSE)</f>
        <v>Professional</v>
      </c>
      <c r="M1942" t="str">
        <f>VLOOKUP(A1942,MasterTutor!A:D,2,FALSE)</f>
        <v>Ian Plamondon</v>
      </c>
    </row>
    <row r="1943" spans="1:13" x14ac:dyDescent="0.2">
      <c r="A1943" s="43" t="s">
        <v>411</v>
      </c>
      <c r="B1943" s="43" t="s">
        <v>22</v>
      </c>
      <c r="C1943" s="42">
        <v>0.94</v>
      </c>
      <c r="D1943" s="42">
        <v>1.04</v>
      </c>
      <c r="E1943" s="42">
        <v>1</v>
      </c>
      <c r="F1943" s="42">
        <v>1</v>
      </c>
      <c r="G1943" s="42">
        <v>1</v>
      </c>
      <c r="H1943" s="43">
        <v>9</v>
      </c>
      <c r="I1943" s="44" t="s">
        <v>66</v>
      </c>
      <c r="J1943" s="12">
        <v>0.5</v>
      </c>
      <c r="K1943" t="str">
        <f>VLOOKUP(A1943,MasterTutor!A:D,4,FALSE)</f>
        <v>Premium</v>
      </c>
      <c r="L1943" t="str">
        <f>VLOOKUP(A1943,MasterTutor!A:D,3,FALSE)</f>
        <v>Professional</v>
      </c>
      <c r="M1943" t="str">
        <f>VLOOKUP(A1943,MasterTutor!A:D,2,FALSE)</f>
        <v>Ian Plamondon</v>
      </c>
    </row>
    <row r="1944" spans="1:13" x14ac:dyDescent="0.2">
      <c r="A1944" s="43" t="s">
        <v>412</v>
      </c>
      <c r="B1944" s="43" t="s">
        <v>14</v>
      </c>
      <c r="C1944" s="42">
        <v>0.9375</v>
      </c>
      <c r="D1944" s="42">
        <v>0.82399999999999995</v>
      </c>
      <c r="E1944" s="42">
        <v>0.96666666666666601</v>
      </c>
      <c r="F1944" s="42">
        <v>0.98765432098765404</v>
      </c>
      <c r="G1944" s="42">
        <v>0.65384615384615297</v>
      </c>
      <c r="H1944" s="43">
        <v>10</v>
      </c>
      <c r="I1944" s="44" t="s">
        <v>52</v>
      </c>
      <c r="J1944" s="12">
        <v>0.63</v>
      </c>
      <c r="K1944" t="str">
        <f>VLOOKUP(A1944,MasterTutor!A:D,4,FALSE)</f>
        <v>Advanced</v>
      </c>
      <c r="L1944" t="str">
        <f>VLOOKUP(A1944,MasterTutor!A:D,3,FALSE)</f>
        <v>Professional</v>
      </c>
      <c r="M1944" t="str">
        <f>VLOOKUP(A1944,MasterTutor!A:D,2,FALSE)</f>
        <v>Kristin Haase-Alvey</v>
      </c>
    </row>
    <row r="1945" spans="1:13" x14ac:dyDescent="0.2">
      <c r="A1945" s="43" t="s">
        <v>412</v>
      </c>
      <c r="B1945" s="43" t="s">
        <v>14</v>
      </c>
      <c r="C1945" s="42">
        <v>0.9375</v>
      </c>
      <c r="D1945" s="42">
        <v>0.82399999999999995</v>
      </c>
      <c r="E1945" s="42">
        <v>0.96666666666666601</v>
      </c>
      <c r="F1945" s="42">
        <v>0.98765432098765404</v>
      </c>
      <c r="G1945" s="42">
        <v>0.65384615384615297</v>
      </c>
      <c r="H1945" s="43">
        <v>10</v>
      </c>
      <c r="I1945" s="44" t="s">
        <v>52</v>
      </c>
      <c r="J1945" s="1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43" t="s">
        <v>412</v>
      </c>
      <c r="B1946" s="43" t="s">
        <v>16</v>
      </c>
      <c r="C1946" s="42">
        <v>0.9</v>
      </c>
      <c r="D1946" s="42">
        <v>0.8</v>
      </c>
      <c r="E1946" s="42">
        <v>0.96</v>
      </c>
      <c r="F1946" s="42">
        <v>0.88</v>
      </c>
      <c r="G1946" s="42">
        <v>0.41</v>
      </c>
      <c r="H1946" s="43">
        <v>12</v>
      </c>
      <c r="I1946" s="47">
        <v>45659</v>
      </c>
      <c r="J1946" s="12">
        <v>0.5</v>
      </c>
      <c r="K1946" t="str">
        <f>VLOOKUP(A1946,MasterTutor!A:D,4,FALSE)</f>
        <v>Advanced</v>
      </c>
      <c r="L1946" t="str">
        <f>VLOOKUP(A1946,MasterTutor!A:D,3,FALSE)</f>
        <v>Professional</v>
      </c>
      <c r="M1946" t="str">
        <f>VLOOKUP(A1946,MasterTutor!A:D,2,FALSE)</f>
        <v>Kristin Haase-Alvey</v>
      </c>
    </row>
    <row r="1947" spans="1:13" x14ac:dyDescent="0.2">
      <c r="A1947" s="43" t="s">
        <v>412</v>
      </c>
      <c r="B1947" s="43" t="s">
        <v>257</v>
      </c>
      <c r="C1947" s="42">
        <v>0.83</v>
      </c>
      <c r="D1947" s="42">
        <v>0.85</v>
      </c>
      <c r="E1947" s="42">
        <v>0.95</v>
      </c>
      <c r="F1947" s="42">
        <v>0.96</v>
      </c>
      <c r="G1947" s="42">
        <v>1</v>
      </c>
      <c r="H1947" s="43">
        <v>11</v>
      </c>
      <c r="I1947" s="44">
        <v>0.8</v>
      </c>
      <c r="J1947" s="12">
        <v>0.8</v>
      </c>
      <c r="K1947" t="str">
        <f>VLOOKUP(A1947,MasterTutor!A:D,4,FALSE)</f>
        <v>Advanced</v>
      </c>
      <c r="L1947" t="str">
        <f>VLOOKUP(A1947,MasterTutor!A:D,3,FALSE)</f>
        <v>Professional</v>
      </c>
      <c r="M1947" t="str">
        <f>VLOOKUP(A1947,MasterTutor!A:D,2,FALSE)</f>
        <v>Kristin Haase-Alvey</v>
      </c>
    </row>
    <row r="1948" spans="1:13" x14ac:dyDescent="0.2">
      <c r="A1948" s="43" t="s">
        <v>412</v>
      </c>
      <c r="B1948" s="43" t="s">
        <v>29</v>
      </c>
      <c r="C1948" s="42">
        <v>0.8458</v>
      </c>
      <c r="D1948" s="42">
        <v>0.82730000000000004</v>
      </c>
      <c r="E1948" s="42">
        <v>0.99038461499999997</v>
      </c>
      <c r="F1948" s="42">
        <v>0.98550724599999995</v>
      </c>
      <c r="G1948" s="42">
        <v>0.72222222199999997</v>
      </c>
      <c r="H1948" s="43">
        <v>13</v>
      </c>
      <c r="I1948" s="44">
        <v>1</v>
      </c>
      <c r="J1948" s="12">
        <f>I1948</f>
        <v>1</v>
      </c>
      <c r="K1948" t="str">
        <f>VLOOKUP(A1948,MasterTutor!A:D,4,FALSE)</f>
        <v>Advanced</v>
      </c>
      <c r="L1948" t="str">
        <f>VLOOKUP(A1948,MasterTutor!A:D,3,FALSE)</f>
        <v>Professional</v>
      </c>
      <c r="M1948" t="str">
        <f>VLOOKUP(A1948,MasterTutor!A:D,2,FALSE)</f>
        <v>Kristin Haase-Alvey</v>
      </c>
    </row>
    <row r="1949" spans="1:13" x14ac:dyDescent="0.2">
      <c r="A1949" s="43" t="s">
        <v>412</v>
      </c>
      <c r="B1949" s="43" t="s">
        <v>17</v>
      </c>
      <c r="C1949" s="42">
        <v>0.79</v>
      </c>
      <c r="D1949" s="42">
        <v>1.04</v>
      </c>
      <c r="E1949" s="42">
        <v>0.97</v>
      </c>
      <c r="F1949" s="42">
        <v>0.85</v>
      </c>
      <c r="G1949" s="42">
        <v>0.56999999999999995</v>
      </c>
      <c r="H1949" s="43">
        <v>6</v>
      </c>
      <c r="I1949" s="44"/>
      <c r="J1949" s="12"/>
      <c r="K1949" t="str">
        <f>VLOOKUP(A1949,MasterTutor!A:D,4,FALSE)</f>
        <v>Advanced</v>
      </c>
      <c r="L1949" t="str">
        <f>VLOOKUP(A1949,MasterTutor!A:D,3,FALSE)</f>
        <v>Professional</v>
      </c>
      <c r="M1949" t="str">
        <f>VLOOKUP(A1949,MasterTutor!A:D,2,FALSE)</f>
        <v>Kristin Haase-Alvey</v>
      </c>
    </row>
    <row r="1950" spans="1:13" x14ac:dyDescent="0.2">
      <c r="A1950" s="43" t="s">
        <v>412</v>
      </c>
      <c r="B1950" s="43" t="s">
        <v>18</v>
      </c>
      <c r="C1950" s="42">
        <v>0.44</v>
      </c>
      <c r="D1950" s="42">
        <v>1.04</v>
      </c>
      <c r="E1950" s="42">
        <v>0.98</v>
      </c>
      <c r="F1950" s="42">
        <v>0.88</v>
      </c>
      <c r="G1950" s="42">
        <v>0.94</v>
      </c>
      <c r="H1950" s="43">
        <v>5</v>
      </c>
      <c r="I1950" s="44">
        <v>1</v>
      </c>
      <c r="J1950" s="12">
        <f>I1950</f>
        <v>1</v>
      </c>
      <c r="K1950" t="str">
        <f>VLOOKUP(A1950,MasterTutor!A:D,4,FALSE)</f>
        <v>Advanced</v>
      </c>
      <c r="L1950" t="str">
        <f>VLOOKUP(A1950,MasterTutor!A:D,3,FALSE)</f>
        <v>Professional</v>
      </c>
      <c r="M1950" t="str">
        <f>VLOOKUP(A1950,MasterTutor!A:D,2,FALSE)</f>
        <v>Kristin Haase-Alvey</v>
      </c>
    </row>
    <row r="1951" spans="1:13" x14ac:dyDescent="0.2">
      <c r="A1951" s="43" t="s">
        <v>412</v>
      </c>
      <c r="B1951" s="43" t="s">
        <v>20</v>
      </c>
      <c r="C1951" s="42">
        <v>0.77</v>
      </c>
      <c r="D1951" s="42">
        <v>1.07</v>
      </c>
      <c r="E1951" s="42">
        <v>1</v>
      </c>
      <c r="F1951" s="42">
        <v>0.88</v>
      </c>
      <c r="G1951" s="42">
        <v>0.73</v>
      </c>
      <c r="H1951" s="43">
        <v>7</v>
      </c>
      <c r="I1951" s="44">
        <v>1</v>
      </c>
      <c r="J1951" s="12">
        <f>I1951</f>
        <v>1</v>
      </c>
      <c r="K1951" t="str">
        <f>VLOOKUP(A1951,MasterTutor!A:D,4,FALSE)</f>
        <v>Advanced</v>
      </c>
      <c r="L1951" t="str">
        <f>VLOOKUP(A1951,MasterTutor!A:D,3,FALSE)</f>
        <v>Professional</v>
      </c>
      <c r="M1951" t="str">
        <f>VLOOKUP(A1951,MasterTutor!A:D,2,FALSE)</f>
        <v>Kristin Haase-Alvey</v>
      </c>
    </row>
    <row r="1952" spans="1:13" x14ac:dyDescent="0.2">
      <c r="A1952" s="43" t="s">
        <v>412</v>
      </c>
      <c r="B1952" s="43" t="s">
        <v>21</v>
      </c>
      <c r="C1952" s="42">
        <v>0.96</v>
      </c>
      <c r="D1952" s="42">
        <v>1.03</v>
      </c>
      <c r="E1952" s="42">
        <v>0.97</v>
      </c>
      <c r="F1952" s="42">
        <v>0.89</v>
      </c>
      <c r="G1952" s="42">
        <v>0.61</v>
      </c>
      <c r="H1952" s="43">
        <v>10</v>
      </c>
      <c r="I1952" s="44" t="s">
        <v>23</v>
      </c>
      <c r="J1952" s="12">
        <v>1</v>
      </c>
      <c r="K1952" t="str">
        <f>VLOOKUP(A1952,MasterTutor!A:D,4,FALSE)</f>
        <v>Advanced</v>
      </c>
      <c r="L1952" t="str">
        <f>VLOOKUP(A1952,MasterTutor!A:D,3,FALSE)</f>
        <v>Professional</v>
      </c>
      <c r="M1952" t="str">
        <f>VLOOKUP(A1952,MasterTutor!A:D,2,FALSE)</f>
        <v>Kristin Haase-Alvey</v>
      </c>
    </row>
    <row r="1953" spans="1:13" x14ac:dyDescent="0.2">
      <c r="A1953" s="43" t="s">
        <v>412</v>
      </c>
      <c r="B1953" s="43" t="s">
        <v>22</v>
      </c>
      <c r="C1953" s="42">
        <v>0.88</v>
      </c>
      <c r="D1953" s="42">
        <v>0.82</v>
      </c>
      <c r="E1953" s="42">
        <v>0.96</v>
      </c>
      <c r="F1953" s="42">
        <v>0.96</v>
      </c>
      <c r="G1953" s="42">
        <v>0.64</v>
      </c>
      <c r="H1953" s="43">
        <v>7</v>
      </c>
      <c r="I1953" s="44" t="s">
        <v>23</v>
      </c>
      <c r="J1953" s="12">
        <v>1</v>
      </c>
      <c r="K1953" t="str">
        <f>VLOOKUP(A1953,MasterTutor!A:D,4,FALSE)</f>
        <v>Advanced</v>
      </c>
      <c r="L1953" t="str">
        <f>VLOOKUP(A1953,MasterTutor!A:D,3,FALSE)</f>
        <v>Professional</v>
      </c>
      <c r="M1953" t="str">
        <f>VLOOKUP(A1953,MasterTutor!A:D,2,FALSE)</f>
        <v>Kristin Haase-Alvey</v>
      </c>
    </row>
    <row r="1954" spans="1:13" x14ac:dyDescent="0.2">
      <c r="A1954" s="43" t="s">
        <v>413</v>
      </c>
      <c r="B1954" s="43" t="s">
        <v>14</v>
      </c>
      <c r="C1954" s="42">
        <v>0.87080000000000002</v>
      </c>
      <c r="D1954" s="42">
        <v>1.125</v>
      </c>
      <c r="E1954" s="42">
        <v>0.98</v>
      </c>
      <c r="F1954" s="42">
        <v>0.98591549295774605</v>
      </c>
      <c r="G1954" s="42">
        <v>0.66666666666666596</v>
      </c>
      <c r="H1954" s="43">
        <v>4</v>
      </c>
      <c r="I1954" s="44" t="s">
        <v>57</v>
      </c>
      <c r="J1954" s="12">
        <v>1</v>
      </c>
      <c r="K1954" t="str">
        <f>VLOOKUP(A1954,MasterTutor!A:D,4,FALSE)</f>
        <v>Distinguished</v>
      </c>
      <c r="L1954" t="str">
        <f>VLOOKUP(A1954,MasterTutor!A:D,3,FALSE)</f>
        <v>Professional</v>
      </c>
      <c r="M1954" t="str">
        <f>VLOOKUP(A1954,MasterTutor!A:D,2,FALSE)</f>
        <v>Kristin Haase-Alvey</v>
      </c>
    </row>
    <row r="1955" spans="1:13" x14ac:dyDescent="0.2">
      <c r="A1955" s="43" t="s">
        <v>413</v>
      </c>
      <c r="B1955" s="43" t="s">
        <v>16</v>
      </c>
      <c r="C1955" s="42">
        <v>0.9</v>
      </c>
      <c r="D1955" s="42">
        <v>1.03</v>
      </c>
      <c r="E1955" s="42">
        <v>1</v>
      </c>
      <c r="F1955" s="42">
        <v>0.99</v>
      </c>
      <c r="G1955" s="42">
        <v>0.78</v>
      </c>
      <c r="H1955" s="43">
        <v>3</v>
      </c>
      <c r="I1955" s="47">
        <v>45658</v>
      </c>
      <c r="J1955" s="12">
        <v>1</v>
      </c>
      <c r="K1955" t="str">
        <f>VLOOKUP(A1955,MasterTutor!A:D,4,FALSE)</f>
        <v>Distinguished</v>
      </c>
      <c r="L1955" t="str">
        <f>VLOOKUP(A1955,MasterTutor!A:D,3,FALSE)</f>
        <v>Professional</v>
      </c>
      <c r="M1955" t="str">
        <f>VLOOKUP(A1955,MasterTutor!A:D,2,FALSE)</f>
        <v>Kristin Haase-Alvey</v>
      </c>
    </row>
    <row r="1956" spans="1:13" x14ac:dyDescent="0.2">
      <c r="A1956" s="43" t="s">
        <v>413</v>
      </c>
      <c r="B1956" s="43" t="s">
        <v>257</v>
      </c>
      <c r="C1956" s="42">
        <v>0.64</v>
      </c>
      <c r="D1956" s="42">
        <v>1.07</v>
      </c>
      <c r="E1956" s="42">
        <v>1</v>
      </c>
      <c r="F1956" s="42">
        <v>0.98</v>
      </c>
      <c r="G1956" s="42">
        <v>1</v>
      </c>
      <c r="H1956" s="43">
        <v>2</v>
      </c>
      <c r="I1956" s="44">
        <v>1</v>
      </c>
      <c r="J1956" s="12">
        <v>1</v>
      </c>
      <c r="K1956" t="str">
        <f>VLOOKUP(A1956,MasterTutor!A:D,4,FALSE)</f>
        <v>Distinguished</v>
      </c>
      <c r="L1956" t="str">
        <f>VLOOKUP(A1956,MasterTutor!A:D,3,FALSE)</f>
        <v>Professional</v>
      </c>
      <c r="M1956" t="str">
        <f>VLOOKUP(A1956,MasterTutor!A:D,2,FALSE)</f>
        <v>Kristin Haase-Alvey</v>
      </c>
    </row>
    <row r="1957" spans="1:13" x14ac:dyDescent="0.2">
      <c r="A1957" s="43" t="s">
        <v>413</v>
      </c>
      <c r="B1957" s="43" t="s">
        <v>29</v>
      </c>
      <c r="C1957" s="42">
        <v>0.76249999999999996</v>
      </c>
      <c r="D1957" s="42">
        <v>1.0987</v>
      </c>
      <c r="E1957" s="42">
        <v>1</v>
      </c>
      <c r="F1957" s="42">
        <v>0.96923076900000005</v>
      </c>
      <c r="G1957" s="42">
        <v>0.82352941199999996</v>
      </c>
      <c r="H1957" s="43">
        <v>3</v>
      </c>
      <c r="I1957" s="44">
        <v>0.8</v>
      </c>
      <c r="J1957" s="12">
        <f>I1957</f>
        <v>0.8</v>
      </c>
      <c r="K1957" t="str">
        <f>VLOOKUP(A1957,MasterTutor!A:D,4,FALSE)</f>
        <v>Distinguished</v>
      </c>
      <c r="L1957" t="str">
        <f>VLOOKUP(A1957,MasterTutor!A:D,3,FALSE)</f>
        <v>Professional</v>
      </c>
      <c r="M1957" t="str">
        <f>VLOOKUP(A1957,MasterTutor!A:D,2,FALSE)</f>
        <v>Kristin Haase-Alvey</v>
      </c>
    </row>
    <row r="1958" spans="1:13" x14ac:dyDescent="0.2">
      <c r="A1958" s="43" t="s">
        <v>413</v>
      </c>
      <c r="B1958" s="43" t="s">
        <v>17</v>
      </c>
      <c r="C1958" s="42">
        <v>0.99</v>
      </c>
      <c r="D1958" s="42">
        <v>1.19</v>
      </c>
      <c r="E1958" s="42">
        <v>1</v>
      </c>
      <c r="F1958" s="42">
        <v>0.98</v>
      </c>
      <c r="G1958" s="42">
        <v>0.81</v>
      </c>
      <c r="H1958" s="43">
        <v>4</v>
      </c>
      <c r="I1958" s="44">
        <v>1</v>
      </c>
      <c r="J1958" s="12">
        <f>I1958</f>
        <v>1</v>
      </c>
      <c r="K1958" t="str">
        <f>VLOOKUP(A1958,MasterTutor!A:D,4,FALSE)</f>
        <v>Distinguished</v>
      </c>
      <c r="L1958" t="str">
        <f>VLOOKUP(A1958,MasterTutor!A:D,3,FALSE)</f>
        <v>Professional</v>
      </c>
      <c r="M1958" t="str">
        <f>VLOOKUP(A1958,MasterTutor!A:D,2,FALSE)</f>
        <v>Kristin Haase-Alvey</v>
      </c>
    </row>
    <row r="1959" spans="1:13" x14ac:dyDescent="0.2">
      <c r="A1959" s="43" t="s">
        <v>413</v>
      </c>
      <c r="B1959" s="43" t="s">
        <v>18</v>
      </c>
      <c r="C1959" s="42">
        <v>0.82</v>
      </c>
      <c r="D1959" s="42">
        <v>1.08</v>
      </c>
      <c r="E1959" s="42">
        <v>1</v>
      </c>
      <c r="F1959" s="42">
        <v>1</v>
      </c>
      <c r="G1959" s="42">
        <v>0.73</v>
      </c>
      <c r="H1959" s="43">
        <v>6</v>
      </c>
      <c r="I1959" s="44" t="s">
        <v>19</v>
      </c>
      <c r="J1959" s="12">
        <v>0.67</v>
      </c>
      <c r="K1959" t="str">
        <f>VLOOKUP(A1959,MasterTutor!A:D,4,FALSE)</f>
        <v>Distinguished</v>
      </c>
      <c r="L1959" t="str">
        <f>VLOOKUP(A1959,MasterTutor!A:D,3,FALSE)</f>
        <v>Professional</v>
      </c>
      <c r="M1959" t="str">
        <f>VLOOKUP(A1959,MasterTutor!A:D,2,FALSE)</f>
        <v>Kristin Haase-Alvey</v>
      </c>
    </row>
    <row r="1960" spans="1:13" x14ac:dyDescent="0.2">
      <c r="A1960" s="43" t="s">
        <v>413</v>
      </c>
      <c r="B1960" s="43" t="s">
        <v>20</v>
      </c>
      <c r="C1960" s="42">
        <v>0.84</v>
      </c>
      <c r="D1960" s="42">
        <v>1.03</v>
      </c>
      <c r="E1960" s="42">
        <v>1</v>
      </c>
      <c r="F1960" s="42">
        <v>1</v>
      </c>
      <c r="G1960" s="42">
        <v>0.74</v>
      </c>
      <c r="H1960" s="43">
        <v>5</v>
      </c>
      <c r="I1960" s="44" t="s">
        <v>414</v>
      </c>
      <c r="J1960" s="12">
        <v>0.88</v>
      </c>
      <c r="K1960" t="str">
        <f>VLOOKUP(A1960,MasterTutor!A:D,4,FALSE)</f>
        <v>Distinguished</v>
      </c>
      <c r="L1960" t="str">
        <f>VLOOKUP(A1960,MasterTutor!A:D,3,FALSE)</f>
        <v>Professional</v>
      </c>
      <c r="M1960" t="str">
        <f>VLOOKUP(A1960,MasterTutor!A:D,2,FALSE)</f>
        <v>Kristin Haase-Alvey</v>
      </c>
    </row>
    <row r="1961" spans="1:13" x14ac:dyDescent="0.2">
      <c r="A1961" s="43" t="s">
        <v>413</v>
      </c>
      <c r="B1961" s="43" t="s">
        <v>21</v>
      </c>
      <c r="C1961" s="42">
        <v>0.95</v>
      </c>
      <c r="D1961" s="42">
        <v>1.03</v>
      </c>
      <c r="E1961" s="42">
        <v>0.99</v>
      </c>
      <c r="F1961" s="42">
        <v>0.98</v>
      </c>
      <c r="G1961" s="42">
        <v>0.85</v>
      </c>
      <c r="H1961" s="43">
        <v>2</v>
      </c>
      <c r="I1961" s="44" t="s">
        <v>154</v>
      </c>
      <c r="J1961" s="12">
        <v>1</v>
      </c>
      <c r="K1961" t="str">
        <f>VLOOKUP(A1961,MasterTutor!A:D,4,FALSE)</f>
        <v>Distinguished</v>
      </c>
      <c r="L1961" t="str">
        <f>VLOOKUP(A1961,MasterTutor!A:D,3,FALSE)</f>
        <v>Professional</v>
      </c>
      <c r="M1961" t="str">
        <f>VLOOKUP(A1961,MasterTutor!A:D,2,FALSE)</f>
        <v>Kristin Haase-Alvey</v>
      </c>
    </row>
    <row r="1962" spans="1:13" x14ac:dyDescent="0.2">
      <c r="A1962" s="43" t="s">
        <v>413</v>
      </c>
      <c r="B1962" s="43" t="s">
        <v>22</v>
      </c>
      <c r="C1962" s="42">
        <v>0.76</v>
      </c>
      <c r="D1962" s="42">
        <v>1</v>
      </c>
      <c r="E1962" s="42">
        <v>0.99</v>
      </c>
      <c r="F1962" s="42">
        <v>0.95</v>
      </c>
      <c r="G1962" s="42">
        <v>0.62</v>
      </c>
      <c r="H1962" s="43">
        <v>6</v>
      </c>
      <c r="I1962" s="44" t="s">
        <v>245</v>
      </c>
      <c r="J1962" s="12">
        <v>0.78</v>
      </c>
      <c r="K1962" t="str">
        <f>VLOOKUP(A1962,MasterTutor!A:D,4,FALSE)</f>
        <v>Distinguished</v>
      </c>
      <c r="L1962" t="str">
        <f>VLOOKUP(A1962,MasterTutor!A:D,3,FALSE)</f>
        <v>Professional</v>
      </c>
      <c r="M1962" t="str">
        <f>VLOOKUP(A1962,MasterTutor!A:D,2,FALSE)</f>
        <v>Kristin Haase-Alvey</v>
      </c>
    </row>
    <row r="1963" spans="1:13" x14ac:dyDescent="0.2">
      <c r="A1963" s="43" t="s">
        <v>415</v>
      </c>
      <c r="B1963" s="43" t="s">
        <v>14</v>
      </c>
      <c r="C1963" s="42">
        <v>0.92500000000000004</v>
      </c>
      <c r="D1963" s="42">
        <v>1.0328999999999999</v>
      </c>
      <c r="E1963" s="42">
        <v>0.99145299145299104</v>
      </c>
      <c r="F1963" s="42">
        <v>0.971830985915492</v>
      </c>
      <c r="G1963" s="42">
        <v>0.5</v>
      </c>
      <c r="H1963" s="43">
        <v>8</v>
      </c>
      <c r="I1963" s="44" t="s">
        <v>64</v>
      </c>
      <c r="J1963" s="12">
        <v>0.25</v>
      </c>
      <c r="K1963" t="str">
        <f>VLOOKUP(A1963,MasterTutor!A:D,4,FALSE)</f>
        <v>Advanced</v>
      </c>
      <c r="L1963" t="str">
        <f>VLOOKUP(A1963,MasterTutor!A:D,3,FALSE)</f>
        <v>Professional</v>
      </c>
      <c r="M1963" t="str">
        <f>VLOOKUP(A1963,MasterTutor!A:D,2,FALSE)</f>
        <v>Ian Plamondon</v>
      </c>
    </row>
    <row r="1964" spans="1:13" x14ac:dyDescent="0.2">
      <c r="A1964" s="43" t="s">
        <v>415</v>
      </c>
      <c r="B1964" s="43" t="s">
        <v>16</v>
      </c>
      <c r="C1964" s="42">
        <v>0.95</v>
      </c>
      <c r="D1964" s="42">
        <v>0.91</v>
      </c>
      <c r="E1964" s="42">
        <v>0.99</v>
      </c>
      <c r="F1964" s="42">
        <v>0.99</v>
      </c>
      <c r="G1964" s="42">
        <v>0.56999999999999995</v>
      </c>
      <c r="H1964" s="43">
        <v>11</v>
      </c>
      <c r="I1964" s="47">
        <v>45720</v>
      </c>
      <c r="J1964" s="14">
        <v>0.75</v>
      </c>
      <c r="K1964" t="str">
        <f>VLOOKUP(A1964,MasterTutor!A:D,4,FALSE)</f>
        <v>Advanced</v>
      </c>
      <c r="L1964" t="str">
        <f>VLOOKUP(A1964,MasterTutor!A:D,3,FALSE)</f>
        <v>Professional</v>
      </c>
      <c r="M1964" t="str">
        <f>VLOOKUP(A1964,MasterTutor!A:D,2,FALSE)</f>
        <v>Ian Plamondon</v>
      </c>
    </row>
    <row r="1965" spans="1:13" x14ac:dyDescent="0.2">
      <c r="A1965" s="43" t="s">
        <v>415</v>
      </c>
      <c r="B1965" s="43" t="s">
        <v>257</v>
      </c>
      <c r="C1965" s="42">
        <v>0.61</v>
      </c>
      <c r="D1965" s="42">
        <v>0.56999999999999995</v>
      </c>
      <c r="E1965" s="42">
        <v>0.95</v>
      </c>
      <c r="F1965" s="42">
        <v>0.98</v>
      </c>
      <c r="G1965" s="42">
        <v>0.8</v>
      </c>
      <c r="H1965" s="43">
        <v>16</v>
      </c>
      <c r="I1965" s="44">
        <v>0.25</v>
      </c>
      <c r="J1965" s="12">
        <v>0.25</v>
      </c>
      <c r="K1965" t="str">
        <f>VLOOKUP(A1965,MasterTutor!A:D,4,FALSE)</f>
        <v>Advanced</v>
      </c>
      <c r="L1965" t="str">
        <f>VLOOKUP(A1965,MasterTutor!A:D,3,FALSE)</f>
        <v>Professional</v>
      </c>
      <c r="M1965" t="str">
        <f>VLOOKUP(A1965,MasterTutor!A:D,2,FALSE)</f>
        <v>Ian Plamondon</v>
      </c>
    </row>
    <row r="1966" spans="1:13" x14ac:dyDescent="0.2">
      <c r="A1966" s="43" t="s">
        <v>415</v>
      </c>
      <c r="B1966" s="43" t="s">
        <v>29</v>
      </c>
      <c r="C1966" s="42">
        <v>1.075</v>
      </c>
      <c r="D1966" s="42">
        <v>1.1086</v>
      </c>
      <c r="E1966" s="42">
        <v>0.97637795299999997</v>
      </c>
      <c r="F1966" s="42">
        <v>0.96666666700000003</v>
      </c>
      <c r="G1966" s="42">
        <v>0.65217391300000005</v>
      </c>
      <c r="H1966" s="43">
        <v>16</v>
      </c>
      <c r="I1966" s="44">
        <v>0.2</v>
      </c>
      <c r="J1966" s="12">
        <f>I1966</f>
        <v>0.2</v>
      </c>
      <c r="K1966" t="str">
        <f>VLOOKUP(A1966,MasterTutor!A:D,4,FALSE)</f>
        <v>Advanced</v>
      </c>
      <c r="L1966" t="str">
        <f>VLOOKUP(A1966,MasterTutor!A:D,3,FALSE)</f>
        <v>Professional</v>
      </c>
      <c r="M1966" t="str">
        <f>VLOOKUP(A1966,MasterTutor!A:D,2,FALSE)</f>
        <v>Ian Plamondon</v>
      </c>
    </row>
    <row r="1967" spans="1:13" x14ac:dyDescent="0.2">
      <c r="A1967" s="43" t="s">
        <v>415</v>
      </c>
      <c r="B1967" s="43" t="s">
        <v>22</v>
      </c>
      <c r="C1967" s="42">
        <v>0.65</v>
      </c>
      <c r="D1967" s="42">
        <v>1.01</v>
      </c>
      <c r="E1967" s="42">
        <v>1</v>
      </c>
      <c r="F1967" s="42">
        <v>0.98</v>
      </c>
      <c r="G1967" s="42">
        <v>0.33</v>
      </c>
      <c r="H1967" s="43">
        <v>5</v>
      </c>
      <c r="I1967" s="44" t="s">
        <v>83</v>
      </c>
      <c r="J1967" s="12">
        <v>0.71</v>
      </c>
      <c r="K1967" t="str">
        <f>VLOOKUP(A1967,MasterTutor!A:D,4,FALSE)</f>
        <v>Advanced</v>
      </c>
      <c r="L1967" t="str">
        <f>VLOOKUP(A1967,MasterTutor!A:D,3,FALSE)</f>
        <v>Professional</v>
      </c>
      <c r="M1967" t="str">
        <f>VLOOKUP(A1967,MasterTutor!A:D,2,FALSE)</f>
        <v>Ian Plamondon</v>
      </c>
    </row>
    <row r="1968" spans="1:13" x14ac:dyDescent="0.2">
      <c r="A1968" s="9" t="s">
        <v>24</v>
      </c>
      <c r="B1968" s="9" t="s">
        <v>548</v>
      </c>
      <c r="C1968" s="12">
        <v>1.0874999999999999</v>
      </c>
      <c r="D1968" s="12">
        <v>0.97039999999999904</v>
      </c>
      <c r="E1968" s="12">
        <v>1</v>
      </c>
      <c r="F1968" s="12">
        <v>0.90291262135922301</v>
      </c>
      <c r="G1968" s="12">
        <v>0.78260869565217295</v>
      </c>
      <c r="H1968" s="9">
        <v>16</v>
      </c>
      <c r="I1968" s="9" t="s">
        <v>15</v>
      </c>
      <c r="J1968" s="12">
        <v>0.5</v>
      </c>
      <c r="K1968" t="s">
        <v>506</v>
      </c>
      <c r="L1968" t="s">
        <v>524</v>
      </c>
      <c r="M1968" t="s">
        <v>507</v>
      </c>
    </row>
    <row r="1969" spans="1:13" x14ac:dyDescent="0.2">
      <c r="A1969" s="9" t="s">
        <v>549</v>
      </c>
      <c r="B1969" s="9" t="s">
        <v>548</v>
      </c>
      <c r="C1969" s="12">
        <v>0.29520000000000002</v>
      </c>
      <c r="D1969" s="12">
        <v>0.68599999999999905</v>
      </c>
      <c r="E1969" s="12">
        <v>0.84</v>
      </c>
      <c r="F1969" s="12">
        <v>0.84210526315789402</v>
      </c>
      <c r="G1969" s="12">
        <v>0</v>
      </c>
      <c r="H1969" s="9">
        <v>0</v>
      </c>
      <c r="I1969" s="9" t="s">
        <v>43</v>
      </c>
      <c r="J1969" s="12">
        <v>0.17</v>
      </c>
      <c r="K1969" t="s">
        <v>506</v>
      </c>
      <c r="L1969" t="s">
        <v>529</v>
      </c>
      <c r="M1969" t="s">
        <v>510</v>
      </c>
    </row>
    <row r="1970" spans="1:13" x14ac:dyDescent="0.2">
      <c r="A1970" s="9" t="s">
        <v>30</v>
      </c>
      <c r="B1970" s="9" t="s">
        <v>548</v>
      </c>
      <c r="C1970" s="12">
        <v>1.2187999999999899</v>
      </c>
      <c r="D1970" s="12">
        <v>1.4062999999999899</v>
      </c>
      <c r="E1970" s="12">
        <v>1</v>
      </c>
      <c r="F1970" s="12">
        <v>0.96551724137931005</v>
      </c>
      <c r="G1970" s="12">
        <v>0.57142857142857095</v>
      </c>
      <c r="H1970" s="9">
        <v>3</v>
      </c>
      <c r="I1970" s="10" t="s">
        <v>66</v>
      </c>
      <c r="J1970" s="12">
        <v>0.5</v>
      </c>
      <c r="K1970" t="s">
        <v>508</v>
      </c>
      <c r="L1970" t="s">
        <v>525</v>
      </c>
      <c r="M1970" t="s">
        <v>509</v>
      </c>
    </row>
    <row r="1971" spans="1:13" x14ac:dyDescent="0.2">
      <c r="A1971" s="9" t="s">
        <v>33</v>
      </c>
      <c r="B1971" s="9" t="s">
        <v>548</v>
      </c>
      <c r="C1971" s="12">
        <v>0.75419999999999998</v>
      </c>
      <c r="D1971" s="12">
        <v>2.0708000000000002</v>
      </c>
      <c r="E1971" s="12">
        <v>1</v>
      </c>
      <c r="F1971" s="12">
        <v>1</v>
      </c>
      <c r="G1971" s="12">
        <v>0.91666666666666596</v>
      </c>
      <c r="H1971" s="9">
        <v>6</v>
      </c>
      <c r="I1971" s="10" t="s">
        <v>39</v>
      </c>
      <c r="J1971" s="12">
        <v>0.66</v>
      </c>
      <c r="K1971" t="s">
        <v>508</v>
      </c>
      <c r="L1971" t="s">
        <v>524</v>
      </c>
      <c r="M1971" t="s">
        <v>507</v>
      </c>
    </row>
    <row r="1972" spans="1:13" x14ac:dyDescent="0.2">
      <c r="A1972" s="9" t="s">
        <v>38</v>
      </c>
      <c r="B1972" s="9" t="s">
        <v>548</v>
      </c>
      <c r="C1972" s="12">
        <v>1.55209999999999</v>
      </c>
      <c r="D1972" s="12">
        <v>1.3359000000000001</v>
      </c>
      <c r="E1972" s="12">
        <v>0.96774193548387</v>
      </c>
      <c r="F1972" s="12">
        <v>0.88888888888888795</v>
      </c>
      <c r="G1972" s="12">
        <v>0.85714285714285698</v>
      </c>
      <c r="H1972" s="9">
        <v>10</v>
      </c>
      <c r="I1972" s="10" t="s">
        <v>224</v>
      </c>
      <c r="J1972" s="12">
        <v>0.75</v>
      </c>
      <c r="K1972" t="s">
        <v>506</v>
      </c>
      <c r="L1972" t="s">
        <v>525</v>
      </c>
      <c r="M1972" t="s">
        <v>510</v>
      </c>
    </row>
    <row r="1973" spans="1:13" x14ac:dyDescent="0.2">
      <c r="A1973" s="9" t="s">
        <v>550</v>
      </c>
      <c r="B1973" s="9" t="s">
        <v>548</v>
      </c>
      <c r="C1973" s="12">
        <v>0</v>
      </c>
      <c r="D1973" s="12">
        <v>0.94409999999999905</v>
      </c>
      <c r="E1973" s="12">
        <v>0</v>
      </c>
      <c r="F1973" s="12">
        <v>0</v>
      </c>
      <c r="G1973" s="12">
        <v>0</v>
      </c>
      <c r="H1973" s="9">
        <v>0</v>
      </c>
      <c r="I1973" s="10" t="s">
        <v>32</v>
      </c>
      <c r="J1973" s="12">
        <v>0</v>
      </c>
      <c r="K1973" t="e">
        <v>#N/A</v>
      </c>
      <c r="L1973" t="e">
        <v>#N/A</v>
      </c>
      <c r="M1973" t="e">
        <v>#N/A</v>
      </c>
    </row>
    <row r="1974" spans="1:13" x14ac:dyDescent="0.2">
      <c r="A1974" s="9" t="s">
        <v>42</v>
      </c>
      <c r="B1974" s="9" t="s">
        <v>548</v>
      </c>
      <c r="C1974" s="12">
        <v>0.83330000000000004</v>
      </c>
      <c r="D1974" s="12">
        <v>0.96709999999999996</v>
      </c>
      <c r="E1974" s="12">
        <v>0.98795180722891496</v>
      </c>
      <c r="F1974" s="12">
        <v>0.952380952380952</v>
      </c>
      <c r="G1974" s="12">
        <v>1</v>
      </c>
      <c r="H1974" s="9">
        <v>9</v>
      </c>
      <c r="I1974" s="10" t="s">
        <v>64</v>
      </c>
      <c r="J1974" s="12">
        <v>0.25</v>
      </c>
      <c r="K1974" t="s">
        <v>511</v>
      </c>
      <c r="L1974" t="s">
        <v>524</v>
      </c>
      <c r="M1974" t="s">
        <v>507</v>
      </c>
    </row>
    <row r="1975" spans="1:13" x14ac:dyDescent="0.2">
      <c r="A1975" s="9" t="s">
        <v>44</v>
      </c>
      <c r="B1975" s="9" t="s">
        <v>548</v>
      </c>
      <c r="C1975" s="12">
        <v>0.70830000000000004</v>
      </c>
      <c r="D1975" s="12">
        <v>1.1367</v>
      </c>
      <c r="E1975" s="12">
        <v>1</v>
      </c>
      <c r="F1975" s="12">
        <v>0.83333333333333304</v>
      </c>
      <c r="G1975" s="12">
        <v>1</v>
      </c>
      <c r="H1975" s="9">
        <v>1</v>
      </c>
      <c r="I1975" s="10" t="s">
        <v>32</v>
      </c>
      <c r="J1975" s="12">
        <v>0</v>
      </c>
      <c r="K1975" t="s">
        <v>508</v>
      </c>
      <c r="L1975" t="s">
        <v>525</v>
      </c>
      <c r="M1975" t="s">
        <v>190</v>
      </c>
    </row>
    <row r="1976" spans="1:13" x14ac:dyDescent="0.2">
      <c r="A1976" s="9" t="s">
        <v>47</v>
      </c>
      <c r="B1976" s="9" t="s">
        <v>548</v>
      </c>
      <c r="C1976" s="12">
        <v>0.66669999999999996</v>
      </c>
      <c r="D1976" s="12">
        <v>1.0897999999999901</v>
      </c>
      <c r="E1976" s="12">
        <v>1</v>
      </c>
      <c r="F1976" s="12">
        <v>0.83333333333333304</v>
      </c>
      <c r="G1976" s="12">
        <v>0.6</v>
      </c>
      <c r="H1976" s="9">
        <v>2</v>
      </c>
      <c r="I1976" s="10" t="s">
        <v>23</v>
      </c>
      <c r="J1976" s="12">
        <v>1</v>
      </c>
      <c r="K1976" t="s">
        <v>511</v>
      </c>
      <c r="L1976" t="s">
        <v>525</v>
      </c>
      <c r="M1976" t="s">
        <v>510</v>
      </c>
    </row>
    <row r="1977" spans="1:13" x14ac:dyDescent="0.2">
      <c r="A1977" s="9" t="s">
        <v>551</v>
      </c>
      <c r="B1977" s="9" t="s">
        <v>548</v>
      </c>
      <c r="C1977" s="12">
        <v>0</v>
      </c>
      <c r="D1977" s="12">
        <v>0</v>
      </c>
      <c r="E1977" s="12">
        <v>0</v>
      </c>
      <c r="F1977" s="12">
        <v>0</v>
      </c>
      <c r="G1977" s="12">
        <v>0</v>
      </c>
      <c r="H1977" s="9">
        <v>0</v>
      </c>
      <c r="I1977" s="10" t="s">
        <v>32</v>
      </c>
      <c r="J1977" s="12">
        <v>0</v>
      </c>
      <c r="K1977" t="e">
        <v>#N/A</v>
      </c>
      <c r="L1977" t="e">
        <v>#N/A</v>
      </c>
      <c r="M1977" t="e">
        <v>#N/A</v>
      </c>
    </row>
    <row r="1978" spans="1:13" x14ac:dyDescent="0.2">
      <c r="A1978" s="9" t="s">
        <v>49</v>
      </c>
      <c r="B1978" s="9" t="s">
        <v>548</v>
      </c>
      <c r="C1978" s="12">
        <v>0</v>
      </c>
      <c r="D1978" s="12">
        <v>0</v>
      </c>
      <c r="E1978" s="12">
        <v>0</v>
      </c>
      <c r="F1978" s="12">
        <v>0</v>
      </c>
      <c r="G1978" s="12">
        <v>0</v>
      </c>
      <c r="H1978" s="9">
        <v>0</v>
      </c>
      <c r="I1978" s="9" t="s">
        <v>32</v>
      </c>
      <c r="J1978" s="12">
        <v>0</v>
      </c>
      <c r="K1978" t="s">
        <v>506</v>
      </c>
      <c r="L1978" t="s">
        <v>524</v>
      </c>
      <c r="M1978" t="s">
        <v>512</v>
      </c>
    </row>
    <row r="1979" spans="1:13" x14ac:dyDescent="0.2">
      <c r="A1979" s="9" t="s">
        <v>53</v>
      </c>
      <c r="B1979" s="9" t="s">
        <v>548</v>
      </c>
      <c r="C1979" s="12">
        <v>0.52080000000000004</v>
      </c>
      <c r="D1979" s="12">
        <v>1.1216999999999999</v>
      </c>
      <c r="E1979" s="12">
        <v>1</v>
      </c>
      <c r="F1979" s="12">
        <v>0.891891891891891</v>
      </c>
      <c r="G1979" s="12">
        <v>0.22222222222222199</v>
      </c>
      <c r="H1979" s="9">
        <v>0</v>
      </c>
      <c r="I1979" s="10" t="s">
        <v>32</v>
      </c>
      <c r="J1979" s="12">
        <v>0</v>
      </c>
      <c r="K1979" t="s">
        <v>508</v>
      </c>
      <c r="L1979" t="s">
        <v>524</v>
      </c>
      <c r="M1979" t="s">
        <v>190</v>
      </c>
    </row>
    <row r="1980" spans="1:13" x14ac:dyDescent="0.2">
      <c r="A1980" s="9" t="s">
        <v>55</v>
      </c>
      <c r="B1980" s="9" t="s">
        <v>548</v>
      </c>
      <c r="C1980" s="12">
        <v>0.86250000000000004</v>
      </c>
      <c r="D1980" s="12">
        <v>1.0229999999999999</v>
      </c>
      <c r="E1980" s="12">
        <v>0.9375</v>
      </c>
      <c r="F1980" s="12">
        <v>1</v>
      </c>
      <c r="G1980" s="12">
        <v>0</v>
      </c>
      <c r="H1980" s="9">
        <v>2</v>
      </c>
      <c r="I1980" s="10" t="s">
        <v>131</v>
      </c>
      <c r="J1980" s="12">
        <v>0.13</v>
      </c>
      <c r="K1980" t="s">
        <v>506</v>
      </c>
      <c r="L1980" t="s">
        <v>524</v>
      </c>
      <c r="M1980" t="s">
        <v>509</v>
      </c>
    </row>
    <row r="1981" spans="1:13" x14ac:dyDescent="0.2">
      <c r="A1981" s="9" t="s">
        <v>56</v>
      </c>
      <c r="B1981" s="9" t="s">
        <v>548</v>
      </c>
      <c r="C1981" s="12">
        <v>0.74170000000000003</v>
      </c>
      <c r="D1981" s="12">
        <v>1.2749999999999999</v>
      </c>
      <c r="E1981" s="12">
        <v>0.97701149425287304</v>
      </c>
      <c r="F1981" s="12">
        <v>0.98333333333333295</v>
      </c>
      <c r="G1981" s="12">
        <v>1</v>
      </c>
      <c r="H1981" s="9">
        <v>1</v>
      </c>
      <c r="I1981" s="10" t="s">
        <v>48</v>
      </c>
      <c r="J1981" s="12">
        <v>1</v>
      </c>
      <c r="K1981" t="s">
        <v>511</v>
      </c>
      <c r="L1981" t="s">
        <v>524</v>
      </c>
      <c r="M1981" t="s">
        <v>510</v>
      </c>
    </row>
    <row r="1982" spans="1:13" x14ac:dyDescent="0.2">
      <c r="A1982" s="9" t="s">
        <v>60</v>
      </c>
      <c r="B1982" s="9" t="s">
        <v>548</v>
      </c>
      <c r="C1982" s="12">
        <v>0.9667</v>
      </c>
      <c r="D1982" s="12">
        <v>0.99339999999999995</v>
      </c>
      <c r="E1982" s="12">
        <v>0.99285714285714199</v>
      </c>
      <c r="F1982" s="12">
        <v>0.93421052631578905</v>
      </c>
      <c r="G1982" s="12">
        <v>0.5</v>
      </c>
      <c r="H1982" s="9">
        <v>11</v>
      </c>
      <c r="I1982" s="10" t="s">
        <v>168</v>
      </c>
      <c r="J1982" s="12">
        <v>0.28999999999999998</v>
      </c>
      <c r="K1982" t="s">
        <v>506</v>
      </c>
      <c r="L1982" t="s">
        <v>524</v>
      </c>
      <c r="M1982" t="s">
        <v>507</v>
      </c>
    </row>
    <row r="1983" spans="1:13" x14ac:dyDescent="0.2">
      <c r="A1983" s="9" t="s">
        <v>63</v>
      </c>
      <c r="B1983" s="9" t="s">
        <v>548</v>
      </c>
      <c r="C1983" s="12">
        <v>1.1457999999999999</v>
      </c>
      <c r="D1983" s="12">
        <v>1.1216999999999999</v>
      </c>
      <c r="E1983" s="12">
        <v>0.99180327868852403</v>
      </c>
      <c r="F1983" s="12">
        <v>0.97802197802197799</v>
      </c>
      <c r="G1983" s="12">
        <v>0.45454545454545398</v>
      </c>
      <c r="H1983" s="9">
        <v>5</v>
      </c>
      <c r="I1983" s="9" t="s">
        <v>41</v>
      </c>
      <c r="J1983" s="12">
        <v>0.83</v>
      </c>
      <c r="K1983" t="s">
        <v>511</v>
      </c>
      <c r="L1983" t="s">
        <v>524</v>
      </c>
      <c r="M1983" t="s">
        <v>507</v>
      </c>
    </row>
    <row r="1984" spans="1:13" x14ac:dyDescent="0.2">
      <c r="A1984" s="9" t="s">
        <v>65</v>
      </c>
      <c r="B1984" s="9" t="s">
        <v>548</v>
      </c>
      <c r="C1984" s="12">
        <v>0.74170000000000003</v>
      </c>
      <c r="D1984" s="12">
        <v>1.0378000000000001</v>
      </c>
      <c r="E1984" s="12">
        <v>0.938271604938271</v>
      </c>
      <c r="F1984" s="12">
        <v>0.91489361702127603</v>
      </c>
      <c r="G1984" s="12">
        <v>0.64285714285714202</v>
      </c>
      <c r="H1984" s="9">
        <v>6</v>
      </c>
      <c r="I1984" s="10" t="s">
        <v>36</v>
      </c>
      <c r="J1984" s="12">
        <v>0</v>
      </c>
      <c r="K1984" t="s">
        <v>508</v>
      </c>
      <c r="L1984" t="s">
        <v>524</v>
      </c>
      <c r="M1984" t="s">
        <v>509</v>
      </c>
    </row>
    <row r="1985" spans="1:13" x14ac:dyDescent="0.2">
      <c r="A1985" s="9" t="s">
        <v>552</v>
      </c>
      <c r="B1985" s="9" t="s">
        <v>548</v>
      </c>
      <c r="C1985" s="12">
        <v>0</v>
      </c>
      <c r="D1985" s="12">
        <v>0.27960000000000002</v>
      </c>
      <c r="E1985" s="12">
        <v>0</v>
      </c>
      <c r="F1985" s="12">
        <v>0</v>
      </c>
      <c r="G1985" s="12">
        <v>0</v>
      </c>
      <c r="H1985" s="9">
        <v>0</v>
      </c>
      <c r="I1985" s="10" t="s">
        <v>32</v>
      </c>
      <c r="J1985" s="12">
        <v>0</v>
      </c>
      <c r="K1985" t="e">
        <v>#N/A</v>
      </c>
      <c r="L1985" t="e">
        <v>#N/A</v>
      </c>
      <c r="M1985" t="e">
        <v>#N/A</v>
      </c>
    </row>
    <row r="1986" spans="1:13" x14ac:dyDescent="0.2">
      <c r="A1986" s="9" t="s">
        <v>69</v>
      </c>
      <c r="B1986" s="9" t="s">
        <v>548</v>
      </c>
      <c r="C1986" s="12">
        <v>0.75</v>
      </c>
      <c r="D1986" s="12">
        <v>1</v>
      </c>
      <c r="E1986" s="12">
        <v>1</v>
      </c>
      <c r="F1986" s="12">
        <v>1</v>
      </c>
      <c r="G1986" s="12">
        <v>1</v>
      </c>
      <c r="H1986" s="9">
        <v>1</v>
      </c>
      <c r="I1986" s="10" t="s">
        <v>32</v>
      </c>
      <c r="J1986" s="12">
        <v>0</v>
      </c>
      <c r="K1986" t="s">
        <v>511</v>
      </c>
      <c r="L1986" t="s">
        <v>525</v>
      </c>
      <c r="M1986" t="s">
        <v>510</v>
      </c>
    </row>
    <row r="1987" spans="1:13" x14ac:dyDescent="0.2">
      <c r="A1987" s="9" t="s">
        <v>70</v>
      </c>
      <c r="B1987" s="9" t="s">
        <v>548</v>
      </c>
      <c r="C1987" s="12">
        <v>0.1714</v>
      </c>
      <c r="D1987" s="12">
        <v>0.64099999999999902</v>
      </c>
      <c r="E1987" s="12">
        <v>0.95454545454545403</v>
      </c>
      <c r="F1987" s="12">
        <v>0.8125</v>
      </c>
      <c r="G1987" s="12">
        <v>0</v>
      </c>
      <c r="H1987" s="9">
        <v>1</v>
      </c>
      <c r="I1987" s="10" t="s">
        <v>112</v>
      </c>
      <c r="J1987" s="12">
        <v>0.8</v>
      </c>
      <c r="K1987" t="s">
        <v>506</v>
      </c>
      <c r="L1987" t="s">
        <v>529</v>
      </c>
      <c r="M1987" t="s">
        <v>509</v>
      </c>
    </row>
    <row r="1988" spans="1:13" x14ac:dyDescent="0.2">
      <c r="A1988" s="9" t="s">
        <v>71</v>
      </c>
      <c r="B1988" s="9" t="s">
        <v>548</v>
      </c>
      <c r="C1988" s="12">
        <v>1.0291999999999999</v>
      </c>
      <c r="D1988" s="12">
        <v>1.6875</v>
      </c>
      <c r="E1988" s="12">
        <v>1</v>
      </c>
      <c r="F1988" s="12">
        <v>1</v>
      </c>
      <c r="G1988" s="12">
        <v>0.85</v>
      </c>
      <c r="H1988" s="9">
        <v>1</v>
      </c>
      <c r="I1988" s="10" t="s">
        <v>37</v>
      </c>
      <c r="J1988" s="12">
        <v>1</v>
      </c>
      <c r="K1988" t="s">
        <v>511</v>
      </c>
      <c r="L1988" t="s">
        <v>524</v>
      </c>
      <c r="M1988" t="s">
        <v>507</v>
      </c>
    </row>
    <row r="1989" spans="1:13" x14ac:dyDescent="0.2">
      <c r="A1989" s="9" t="s">
        <v>74</v>
      </c>
      <c r="B1989" s="9" t="s">
        <v>548</v>
      </c>
      <c r="C1989" s="12">
        <v>0.95539999999999903</v>
      </c>
      <c r="D1989" s="12">
        <v>1.7195</v>
      </c>
      <c r="E1989" s="12">
        <v>0.92592592592592504</v>
      </c>
      <c r="F1989" s="12">
        <v>0.97590361445783103</v>
      </c>
      <c r="G1989" s="12">
        <v>0.95454545454545403</v>
      </c>
      <c r="H1989" s="9">
        <v>3</v>
      </c>
      <c r="I1989" s="10" t="s">
        <v>59</v>
      </c>
      <c r="J1989" s="12">
        <v>0.75</v>
      </c>
      <c r="K1989" t="s">
        <v>508</v>
      </c>
      <c r="L1989" t="s">
        <v>524</v>
      </c>
      <c r="M1989" t="s">
        <v>190</v>
      </c>
    </row>
    <row r="1990" spans="1:13" x14ac:dyDescent="0.2">
      <c r="A1990" s="9" t="s">
        <v>75</v>
      </c>
      <c r="B1990" s="9" t="s">
        <v>548</v>
      </c>
      <c r="C1990" s="12">
        <v>1.0312999999999899</v>
      </c>
      <c r="D1990" s="12">
        <v>1.224</v>
      </c>
      <c r="E1990" s="12">
        <v>0.97619047619047605</v>
      </c>
      <c r="F1990" s="12">
        <v>0.828125</v>
      </c>
      <c r="G1990" s="12">
        <v>0</v>
      </c>
      <c r="H1990" s="9">
        <v>13</v>
      </c>
      <c r="I1990" s="10" t="s">
        <v>34</v>
      </c>
      <c r="J1990" s="12">
        <v>1</v>
      </c>
      <c r="K1990" t="s">
        <v>506</v>
      </c>
      <c r="L1990" t="s">
        <v>526</v>
      </c>
      <c r="M1990" t="s">
        <v>190</v>
      </c>
    </row>
    <row r="1991" spans="1:13" x14ac:dyDescent="0.2">
      <c r="A1991" s="9" t="s">
        <v>553</v>
      </c>
      <c r="B1991" s="9" t="s">
        <v>548</v>
      </c>
      <c r="C1991" s="12">
        <v>0.1111</v>
      </c>
      <c r="D1991" s="12">
        <v>0.77080000000000004</v>
      </c>
      <c r="E1991" s="12">
        <v>1</v>
      </c>
      <c r="F1991" s="12">
        <v>1</v>
      </c>
      <c r="G1991" s="12">
        <v>0</v>
      </c>
      <c r="H1991" s="9">
        <v>0</v>
      </c>
      <c r="I1991" s="10" t="s">
        <v>45</v>
      </c>
      <c r="J1991" s="12">
        <v>0</v>
      </c>
      <c r="K1991" t="e">
        <v>#N/A</v>
      </c>
      <c r="L1991" t="e">
        <v>#N/A</v>
      </c>
      <c r="M1991" t="e">
        <v>#N/A</v>
      </c>
    </row>
    <row r="1992" spans="1:13" x14ac:dyDescent="0.2">
      <c r="A1992" s="9" t="s">
        <v>76</v>
      </c>
      <c r="B1992" s="9" t="s">
        <v>548</v>
      </c>
      <c r="C1992" s="12">
        <v>2.2187999999999999</v>
      </c>
      <c r="D1992" s="12">
        <v>2.5156000000000001</v>
      </c>
      <c r="E1992" s="12">
        <v>0.87378640776699001</v>
      </c>
      <c r="F1992" s="12">
        <v>0.82089552238805896</v>
      </c>
      <c r="G1992" s="12">
        <v>0.61111111111111105</v>
      </c>
      <c r="H1992" s="9">
        <v>5</v>
      </c>
      <c r="I1992" s="10" t="s">
        <v>27</v>
      </c>
      <c r="J1992" s="12">
        <v>0.33</v>
      </c>
      <c r="K1992" t="s">
        <v>506</v>
      </c>
      <c r="L1992" t="s">
        <v>525</v>
      </c>
      <c r="M1992" t="s">
        <v>512</v>
      </c>
    </row>
    <row r="1993" spans="1:13" x14ac:dyDescent="0.2">
      <c r="A1993" s="9" t="s">
        <v>78</v>
      </c>
      <c r="B1993" s="9" t="s">
        <v>548</v>
      </c>
      <c r="C1993" s="12">
        <v>0.99289999999999901</v>
      </c>
      <c r="D1993" s="12">
        <v>1.1890000000000001</v>
      </c>
      <c r="E1993" s="12">
        <v>0.952380952380952</v>
      </c>
      <c r="F1993" s="12">
        <v>0.81521739130434701</v>
      </c>
      <c r="G1993" s="12">
        <v>0.82142857142857095</v>
      </c>
      <c r="H1993" s="9">
        <v>1</v>
      </c>
      <c r="I1993" s="10" t="s">
        <v>36</v>
      </c>
      <c r="J1993" s="12">
        <v>0</v>
      </c>
      <c r="K1993" t="s">
        <v>506</v>
      </c>
      <c r="L1993" t="s">
        <v>524</v>
      </c>
      <c r="M1993" t="s">
        <v>510</v>
      </c>
    </row>
    <row r="1994" spans="1:13" x14ac:dyDescent="0.2">
      <c r="A1994" s="9" t="s">
        <v>79</v>
      </c>
      <c r="B1994" s="9" t="s">
        <v>548</v>
      </c>
      <c r="C1994" s="12">
        <v>0.625</v>
      </c>
      <c r="D1994" s="12">
        <v>1.44579999999999</v>
      </c>
      <c r="E1994" s="12">
        <v>1</v>
      </c>
      <c r="F1994" s="12">
        <v>1</v>
      </c>
      <c r="G1994" s="12">
        <v>1</v>
      </c>
      <c r="H1994" s="9">
        <v>0</v>
      </c>
      <c r="I1994" s="10" t="s">
        <v>39</v>
      </c>
      <c r="J1994" s="12">
        <v>0.66</v>
      </c>
      <c r="K1994" t="s">
        <v>508</v>
      </c>
      <c r="L1994" t="s">
        <v>524</v>
      </c>
      <c r="M1994" t="s">
        <v>510</v>
      </c>
    </row>
    <row r="1995" spans="1:13" x14ac:dyDescent="0.2">
      <c r="A1995" s="9" t="s">
        <v>81</v>
      </c>
      <c r="B1995" s="9" t="s">
        <v>548</v>
      </c>
      <c r="C1995" s="12">
        <v>0.58209999999999995</v>
      </c>
      <c r="D1995" s="12">
        <v>0.80520000000000003</v>
      </c>
      <c r="E1995" s="12">
        <v>0.98780487804878003</v>
      </c>
      <c r="F1995" s="12">
        <v>0.96363636363636296</v>
      </c>
      <c r="G1995" s="12">
        <v>0</v>
      </c>
      <c r="H1995" s="9">
        <v>0</v>
      </c>
      <c r="I1995" s="9" t="s">
        <v>554</v>
      </c>
      <c r="J1995" s="12">
        <v>0.31</v>
      </c>
      <c r="K1995" t="s">
        <v>506</v>
      </c>
      <c r="L1995" t="s">
        <v>529</v>
      </c>
      <c r="M1995" t="s">
        <v>512</v>
      </c>
    </row>
    <row r="1996" spans="1:13" x14ac:dyDescent="0.2">
      <c r="A1996" s="9" t="s">
        <v>82</v>
      </c>
      <c r="B1996" s="9" t="s">
        <v>548</v>
      </c>
      <c r="C1996" s="12">
        <v>0.97859999999999903</v>
      </c>
      <c r="D1996" s="12">
        <v>1.0508999999999999</v>
      </c>
      <c r="E1996" s="12">
        <v>1</v>
      </c>
      <c r="F1996" s="12">
        <v>1</v>
      </c>
      <c r="G1996" s="12">
        <v>0.92307692307692302</v>
      </c>
      <c r="H1996" s="9">
        <v>19</v>
      </c>
      <c r="I1996" s="9" t="s">
        <v>37</v>
      </c>
      <c r="J1996" s="12">
        <v>1</v>
      </c>
      <c r="K1996" t="s">
        <v>506</v>
      </c>
      <c r="L1996" t="s">
        <v>524</v>
      </c>
      <c r="M1996" t="s">
        <v>512</v>
      </c>
    </row>
    <row r="1997" spans="1:13" x14ac:dyDescent="0.2">
      <c r="A1997" s="9" t="s">
        <v>86</v>
      </c>
      <c r="B1997" s="9" t="s">
        <v>548</v>
      </c>
      <c r="C1997" s="12">
        <v>1.0417000000000001</v>
      </c>
      <c r="D1997" s="12">
        <v>1.0920999999999901</v>
      </c>
      <c r="E1997" s="12">
        <v>0.97499999999999998</v>
      </c>
      <c r="F1997" s="12">
        <v>0.98780487804878003</v>
      </c>
      <c r="G1997" s="12">
        <v>0.58823529411764697</v>
      </c>
      <c r="H1997" s="9">
        <v>0</v>
      </c>
      <c r="I1997" s="10" t="s">
        <v>555</v>
      </c>
      <c r="J1997" s="12">
        <v>0.44</v>
      </c>
      <c r="K1997" t="s">
        <v>506</v>
      </c>
      <c r="L1997" t="s">
        <v>524</v>
      </c>
      <c r="M1997" t="s">
        <v>512</v>
      </c>
    </row>
    <row r="1998" spans="1:13" x14ac:dyDescent="0.2">
      <c r="A1998" s="9" t="s">
        <v>87</v>
      </c>
      <c r="B1998" s="9" t="s">
        <v>548</v>
      </c>
      <c r="C1998" s="12">
        <v>1.11459999999999</v>
      </c>
      <c r="D1998" s="12">
        <v>1.1992</v>
      </c>
      <c r="E1998" s="12">
        <v>0.98795180722891496</v>
      </c>
      <c r="F1998" s="12">
        <v>0.98412698412698396</v>
      </c>
      <c r="G1998" s="12">
        <v>0.8</v>
      </c>
      <c r="H1998" s="9">
        <v>10</v>
      </c>
      <c r="I1998" s="10" t="s">
        <v>32</v>
      </c>
      <c r="J1998" s="12">
        <v>0</v>
      </c>
      <c r="K1998" t="s">
        <v>506</v>
      </c>
      <c r="L1998" t="s">
        <v>525</v>
      </c>
      <c r="M1998" t="s">
        <v>512</v>
      </c>
    </row>
    <row r="1999" spans="1:13" x14ac:dyDescent="0.2">
      <c r="A1999" s="9" t="s">
        <v>88</v>
      </c>
      <c r="B1999" s="9" t="s">
        <v>548</v>
      </c>
      <c r="C1999" s="12">
        <v>0.968799999999999</v>
      </c>
      <c r="D1999" s="12">
        <v>0.98049999999999904</v>
      </c>
      <c r="E1999" s="12">
        <v>0.95454545454545403</v>
      </c>
      <c r="F1999" s="12">
        <v>1</v>
      </c>
      <c r="G1999" s="12">
        <v>1</v>
      </c>
      <c r="H1999" s="9">
        <v>0</v>
      </c>
      <c r="I1999" s="10" t="s">
        <v>32</v>
      </c>
      <c r="J1999" s="12">
        <v>0</v>
      </c>
      <c r="K1999" t="s">
        <v>508</v>
      </c>
      <c r="L1999" t="s">
        <v>525</v>
      </c>
      <c r="M1999" t="s">
        <v>512</v>
      </c>
    </row>
    <row r="2000" spans="1:13" x14ac:dyDescent="0.2">
      <c r="A2000" s="9" t="s">
        <v>89</v>
      </c>
      <c r="B2000" s="9" t="s">
        <v>548</v>
      </c>
      <c r="C2000" s="12">
        <v>1.0375000000000001</v>
      </c>
      <c r="D2000" s="12">
        <v>0.87660000000000005</v>
      </c>
      <c r="E2000" s="12">
        <v>0.99236641221374</v>
      </c>
      <c r="F2000" s="12">
        <v>0.97530864197530798</v>
      </c>
      <c r="G2000" s="12">
        <v>0.54166666666666596</v>
      </c>
      <c r="H2000" s="9">
        <v>14</v>
      </c>
      <c r="I2000" s="10" t="s">
        <v>23</v>
      </c>
      <c r="J2000" s="12">
        <v>1</v>
      </c>
      <c r="K2000" t="s">
        <v>506</v>
      </c>
      <c r="L2000" t="s">
        <v>524</v>
      </c>
      <c r="M2000" t="s">
        <v>512</v>
      </c>
    </row>
    <row r="2001" spans="1:13" x14ac:dyDescent="0.2">
      <c r="A2001" s="9" t="s">
        <v>91</v>
      </c>
      <c r="B2001" s="9" t="s">
        <v>548</v>
      </c>
      <c r="C2001" s="12">
        <v>0.57919999999999905</v>
      </c>
      <c r="D2001" s="12">
        <v>0.91449999999999998</v>
      </c>
      <c r="E2001" s="12">
        <v>0.98484848484848397</v>
      </c>
      <c r="F2001" s="12">
        <v>0.97619047619047605</v>
      </c>
      <c r="G2001" s="12">
        <v>0</v>
      </c>
      <c r="H2001" s="9">
        <v>0</v>
      </c>
      <c r="I2001" s="10" t="s">
        <v>556</v>
      </c>
      <c r="J2001" s="12">
        <v>0.85</v>
      </c>
      <c r="K2001" t="s">
        <v>506</v>
      </c>
      <c r="L2001" t="s">
        <v>529</v>
      </c>
      <c r="M2001" t="s">
        <v>509</v>
      </c>
    </row>
    <row r="2002" spans="1:13" x14ac:dyDescent="0.2">
      <c r="A2002" s="9" t="s">
        <v>92</v>
      </c>
      <c r="B2002" s="9" t="s">
        <v>548</v>
      </c>
      <c r="C2002" s="12">
        <v>1.1071</v>
      </c>
      <c r="D2002" s="12">
        <v>1.0625</v>
      </c>
      <c r="E2002" s="12">
        <v>0.968354430379746</v>
      </c>
      <c r="F2002" s="12">
        <v>0.98989898989898895</v>
      </c>
      <c r="G2002" s="12">
        <v>0.875</v>
      </c>
      <c r="H2002" s="9">
        <v>11</v>
      </c>
      <c r="I2002" s="10" t="s">
        <v>557</v>
      </c>
      <c r="J2002" s="12">
        <v>0.64</v>
      </c>
      <c r="K2002" t="s">
        <v>506</v>
      </c>
      <c r="L2002" t="s">
        <v>524</v>
      </c>
      <c r="M2002" t="s">
        <v>512</v>
      </c>
    </row>
    <row r="2003" spans="1:13" x14ac:dyDescent="0.2">
      <c r="A2003" s="9" t="s">
        <v>93</v>
      </c>
      <c r="B2003" s="9" t="s">
        <v>548</v>
      </c>
      <c r="C2003" s="12">
        <v>0.8528</v>
      </c>
      <c r="D2003" s="12">
        <v>1.0345</v>
      </c>
      <c r="E2003" s="12">
        <v>0.94736842105263097</v>
      </c>
      <c r="F2003" s="12">
        <v>0.96825396825396803</v>
      </c>
      <c r="G2003" s="12">
        <v>0.875</v>
      </c>
      <c r="H2003" s="9">
        <v>6</v>
      </c>
      <c r="I2003" s="10" t="s">
        <v>158</v>
      </c>
      <c r="J2003" s="12">
        <v>0.33</v>
      </c>
      <c r="K2003" t="s">
        <v>508</v>
      </c>
      <c r="L2003" t="s">
        <v>524</v>
      </c>
      <c r="M2003" t="s">
        <v>190</v>
      </c>
    </row>
    <row r="2004" spans="1:13" x14ac:dyDescent="0.2">
      <c r="A2004" s="9" t="s">
        <v>96</v>
      </c>
      <c r="B2004" s="9" t="s">
        <v>548</v>
      </c>
      <c r="C2004" s="12">
        <v>0.60419999999999996</v>
      </c>
      <c r="D2004" s="12">
        <v>1.1015999999999999</v>
      </c>
      <c r="E2004" s="12">
        <v>1</v>
      </c>
      <c r="F2004" s="12">
        <v>1</v>
      </c>
      <c r="G2004" s="12">
        <v>0.5</v>
      </c>
      <c r="H2004" s="9">
        <v>0</v>
      </c>
      <c r="I2004" s="10" t="s">
        <v>48</v>
      </c>
      <c r="J2004" s="12">
        <v>1</v>
      </c>
      <c r="K2004" t="s">
        <v>508</v>
      </c>
      <c r="L2004" t="s">
        <v>525</v>
      </c>
      <c r="M2004" t="s">
        <v>509</v>
      </c>
    </row>
    <row r="2005" spans="1:13" x14ac:dyDescent="0.2">
      <c r="A2005" s="9" t="s">
        <v>97</v>
      </c>
      <c r="B2005" s="9" t="s">
        <v>548</v>
      </c>
      <c r="C2005" s="12">
        <v>0.98750000000000004</v>
      </c>
      <c r="D2005" s="12">
        <v>1.1484000000000001</v>
      </c>
      <c r="E2005" s="12">
        <v>0.987179487179487</v>
      </c>
      <c r="F2005" s="12">
        <v>0.94</v>
      </c>
      <c r="G2005" s="12">
        <v>0.69230769230769196</v>
      </c>
      <c r="H2005" s="9">
        <v>6</v>
      </c>
      <c r="I2005" s="10" t="s">
        <v>37</v>
      </c>
      <c r="J2005" s="12">
        <v>1</v>
      </c>
      <c r="K2005" t="s">
        <v>506</v>
      </c>
      <c r="L2005" t="s">
        <v>526</v>
      </c>
      <c r="M2005" t="s">
        <v>190</v>
      </c>
    </row>
    <row r="2006" spans="1:13" x14ac:dyDescent="0.2">
      <c r="A2006" s="9" t="s">
        <v>101</v>
      </c>
      <c r="B2006" s="9" t="s">
        <v>548</v>
      </c>
      <c r="C2006" s="12">
        <v>1.0207999999999999</v>
      </c>
      <c r="D2006" s="12">
        <v>1.0508</v>
      </c>
      <c r="E2006" s="12">
        <v>1</v>
      </c>
      <c r="F2006" s="12">
        <v>1</v>
      </c>
      <c r="G2006" s="12">
        <v>0.75</v>
      </c>
      <c r="H2006" s="9">
        <v>0</v>
      </c>
      <c r="I2006" s="9" t="s">
        <v>23</v>
      </c>
      <c r="J2006" s="12">
        <v>1</v>
      </c>
      <c r="K2006" t="s">
        <v>511</v>
      </c>
      <c r="L2006" t="s">
        <v>525</v>
      </c>
      <c r="M2006" t="s">
        <v>510</v>
      </c>
    </row>
    <row r="2007" spans="1:13" x14ac:dyDescent="0.2">
      <c r="A2007" s="9" t="s">
        <v>102</v>
      </c>
      <c r="B2007" s="9" t="s">
        <v>548</v>
      </c>
      <c r="C2007" s="12">
        <v>1.2625</v>
      </c>
      <c r="D2007" s="12">
        <v>1.0065999999999999</v>
      </c>
      <c r="E2007" s="12">
        <v>0.93617021276595702</v>
      </c>
      <c r="F2007" s="12">
        <v>0.875</v>
      </c>
      <c r="G2007" s="12">
        <v>0.57142857142857095</v>
      </c>
      <c r="H2007" s="9">
        <v>1</v>
      </c>
      <c r="I2007" s="10" t="s">
        <v>27</v>
      </c>
      <c r="J2007" s="12">
        <v>0.33</v>
      </c>
      <c r="K2007" t="s">
        <v>511</v>
      </c>
      <c r="L2007" t="s">
        <v>524</v>
      </c>
      <c r="M2007" t="s">
        <v>507</v>
      </c>
    </row>
    <row r="2008" spans="1:13" x14ac:dyDescent="0.2">
      <c r="A2008" s="9" t="s">
        <v>104</v>
      </c>
      <c r="B2008" s="9" t="s">
        <v>548</v>
      </c>
      <c r="C2008" s="12">
        <v>1.2041999999999999</v>
      </c>
      <c r="D2008" s="12">
        <v>1.0246999999999999</v>
      </c>
      <c r="E2008" s="12">
        <v>0.986206896551724</v>
      </c>
      <c r="F2008" s="12">
        <v>0.88118811881188097</v>
      </c>
      <c r="G2008" s="12">
        <v>0.79166666666666596</v>
      </c>
      <c r="H2008" s="9">
        <v>15</v>
      </c>
      <c r="I2008" s="10" t="s">
        <v>66</v>
      </c>
      <c r="J2008" s="12">
        <v>0.5</v>
      </c>
      <c r="K2008" t="s">
        <v>506</v>
      </c>
      <c r="L2008" t="s">
        <v>524</v>
      </c>
      <c r="M2008" t="s">
        <v>510</v>
      </c>
    </row>
    <row r="2009" spans="1:13" x14ac:dyDescent="0.2">
      <c r="A2009" s="9" t="s">
        <v>108</v>
      </c>
      <c r="B2009" s="9" t="s">
        <v>548</v>
      </c>
      <c r="C2009" s="12">
        <v>1.0428999999999999</v>
      </c>
      <c r="D2009" s="12">
        <v>1.0233000000000001</v>
      </c>
      <c r="E2009" s="12">
        <v>0.99468085106382897</v>
      </c>
      <c r="F2009" s="12">
        <v>0.98214285714285698</v>
      </c>
      <c r="G2009" s="12">
        <v>0.82857142857142796</v>
      </c>
      <c r="H2009" s="9">
        <v>10</v>
      </c>
      <c r="I2009" s="10" t="s">
        <v>32</v>
      </c>
      <c r="J2009" s="12">
        <v>0</v>
      </c>
      <c r="K2009" t="s">
        <v>506</v>
      </c>
      <c r="L2009" t="s">
        <v>524</v>
      </c>
      <c r="M2009" t="s">
        <v>509</v>
      </c>
    </row>
    <row r="2010" spans="1:13" x14ac:dyDescent="0.2">
      <c r="A2010" s="9" t="s">
        <v>114</v>
      </c>
      <c r="B2010" s="9" t="s">
        <v>548</v>
      </c>
      <c r="C2010" s="12">
        <v>1.3374999999999999</v>
      </c>
      <c r="D2010" s="12">
        <v>1.1677999999999999</v>
      </c>
      <c r="E2010" s="12">
        <v>1</v>
      </c>
      <c r="F2010" s="12">
        <v>0.98245614035087703</v>
      </c>
      <c r="G2010" s="12">
        <v>0.58333333333333304</v>
      </c>
      <c r="H2010" s="9">
        <v>15</v>
      </c>
      <c r="I2010" s="10" t="s">
        <v>31</v>
      </c>
      <c r="J2010" s="12">
        <v>0.6</v>
      </c>
      <c r="K2010" t="s">
        <v>506</v>
      </c>
      <c r="L2010" t="s">
        <v>524</v>
      </c>
      <c r="M2010" t="s">
        <v>512</v>
      </c>
    </row>
    <row r="2011" spans="1:13" x14ac:dyDescent="0.2">
      <c r="A2011" s="9" t="s">
        <v>116</v>
      </c>
      <c r="B2011" s="9" t="s">
        <v>548</v>
      </c>
      <c r="C2011" s="12">
        <v>1.0417000000000001</v>
      </c>
      <c r="D2011" s="12">
        <v>1.0492999999999999</v>
      </c>
      <c r="E2011" s="12">
        <v>0.91304347826086896</v>
      </c>
      <c r="F2011" s="12">
        <v>0.96</v>
      </c>
      <c r="G2011" s="12">
        <v>0.61904761904761896</v>
      </c>
      <c r="H2011" s="9">
        <v>8</v>
      </c>
      <c r="I2011" s="10" t="s">
        <v>189</v>
      </c>
      <c r="J2011" s="12">
        <v>0</v>
      </c>
      <c r="K2011" t="s">
        <v>506</v>
      </c>
      <c r="L2011" t="s">
        <v>524</v>
      </c>
      <c r="M2011" t="s">
        <v>507</v>
      </c>
    </row>
    <row r="2012" spans="1:13" x14ac:dyDescent="0.2">
      <c r="A2012" s="9" t="s">
        <v>558</v>
      </c>
      <c r="B2012" s="9" t="s">
        <v>548</v>
      </c>
      <c r="C2012" s="12">
        <v>0</v>
      </c>
      <c r="D2012" s="12">
        <v>0.21709999999999999</v>
      </c>
      <c r="E2012" s="12">
        <v>0</v>
      </c>
      <c r="F2012" s="12">
        <v>0</v>
      </c>
      <c r="G2012" s="12">
        <v>0</v>
      </c>
      <c r="H2012" s="9">
        <v>0</v>
      </c>
      <c r="I2012" s="10" t="s">
        <v>32</v>
      </c>
      <c r="J2012" s="12">
        <v>0</v>
      </c>
      <c r="K2012" t="e">
        <v>#N/A</v>
      </c>
      <c r="L2012" t="e">
        <v>#N/A</v>
      </c>
      <c r="M2012" t="e">
        <v>#N/A</v>
      </c>
    </row>
    <row r="2013" spans="1:13" x14ac:dyDescent="0.2">
      <c r="A2013" s="9" t="s">
        <v>121</v>
      </c>
      <c r="B2013" s="9" t="s">
        <v>548</v>
      </c>
      <c r="C2013" s="12">
        <v>1.1875</v>
      </c>
      <c r="D2013" s="12">
        <v>1.1809000000000001</v>
      </c>
      <c r="E2013" s="12">
        <v>0.99285714285714199</v>
      </c>
      <c r="F2013" s="12">
        <v>0.98888888888888804</v>
      </c>
      <c r="G2013" s="12">
        <v>1</v>
      </c>
      <c r="H2013" s="9">
        <v>2</v>
      </c>
      <c r="I2013" s="10" t="s">
        <v>154</v>
      </c>
      <c r="J2013" s="12">
        <v>1</v>
      </c>
      <c r="K2013" t="s">
        <v>506</v>
      </c>
      <c r="L2013" t="s">
        <v>524</v>
      </c>
      <c r="M2013" t="s">
        <v>510</v>
      </c>
    </row>
    <row r="2014" spans="1:13" x14ac:dyDescent="0.2">
      <c r="A2014" s="9" t="s">
        <v>122</v>
      </c>
      <c r="B2014" s="9" t="s">
        <v>548</v>
      </c>
      <c r="C2014" s="12">
        <v>0.66879999999999995</v>
      </c>
      <c r="D2014" s="12">
        <v>1.0650999999999999</v>
      </c>
      <c r="E2014" s="12">
        <v>0.98076923076922995</v>
      </c>
      <c r="F2014" s="12">
        <v>1</v>
      </c>
      <c r="G2014" s="12">
        <v>1</v>
      </c>
      <c r="H2014" s="9">
        <v>0</v>
      </c>
      <c r="I2014" s="9" t="s">
        <v>37</v>
      </c>
      <c r="J2014" s="12">
        <v>1</v>
      </c>
      <c r="K2014" t="s">
        <v>508</v>
      </c>
      <c r="L2014" t="s">
        <v>525</v>
      </c>
      <c r="M2014" t="s">
        <v>512</v>
      </c>
    </row>
    <row r="2015" spans="1:13" x14ac:dyDescent="0.2">
      <c r="A2015" s="9" t="s">
        <v>559</v>
      </c>
      <c r="B2015" s="9" t="s">
        <v>548</v>
      </c>
      <c r="C2015" s="12">
        <v>0</v>
      </c>
      <c r="D2015" s="12">
        <v>0.52629999999999999</v>
      </c>
      <c r="E2015" s="12">
        <v>0</v>
      </c>
      <c r="F2015" s="12">
        <v>0</v>
      </c>
      <c r="G2015" s="12">
        <v>0</v>
      </c>
      <c r="H2015" s="9">
        <v>0</v>
      </c>
      <c r="I2015" s="9" t="s">
        <v>32</v>
      </c>
      <c r="J2015" s="12">
        <v>0</v>
      </c>
      <c r="K2015" t="e">
        <v>#N/A</v>
      </c>
      <c r="L2015" t="e">
        <v>#N/A</v>
      </c>
      <c r="M2015" t="e">
        <v>#N/A</v>
      </c>
    </row>
    <row r="2016" spans="1:13" x14ac:dyDescent="0.2">
      <c r="A2016" s="9" t="s">
        <v>123</v>
      </c>
      <c r="B2016" s="9" t="s">
        <v>548</v>
      </c>
      <c r="C2016" s="12">
        <v>0.9</v>
      </c>
      <c r="D2016" s="12">
        <v>1.2035</v>
      </c>
      <c r="E2016" s="12">
        <v>1</v>
      </c>
      <c r="F2016" s="12">
        <v>0.98913043478260798</v>
      </c>
      <c r="G2016" s="12">
        <v>0.52941176470588203</v>
      </c>
      <c r="H2016" s="9">
        <v>1</v>
      </c>
      <c r="I2016" s="10" t="s">
        <v>50</v>
      </c>
      <c r="J2016" s="12">
        <v>0.86</v>
      </c>
      <c r="K2016" t="s">
        <v>506</v>
      </c>
      <c r="L2016" t="s">
        <v>524</v>
      </c>
      <c r="M2016" t="s">
        <v>512</v>
      </c>
    </row>
    <row r="2017" spans="1:13" x14ac:dyDescent="0.2">
      <c r="A2017" s="9" t="s">
        <v>124</v>
      </c>
      <c r="B2017" s="9" t="s">
        <v>548</v>
      </c>
      <c r="C2017" s="12">
        <v>1.1416999999999999</v>
      </c>
      <c r="D2017" s="12">
        <v>1.3075999999999901</v>
      </c>
      <c r="E2017" s="12">
        <v>1</v>
      </c>
      <c r="F2017" s="12">
        <v>1</v>
      </c>
      <c r="G2017" s="12">
        <v>0.9</v>
      </c>
      <c r="H2017" s="9">
        <v>3</v>
      </c>
      <c r="I2017" s="10" t="s">
        <v>32</v>
      </c>
      <c r="J2017" s="12">
        <v>0</v>
      </c>
      <c r="K2017" t="s">
        <v>508</v>
      </c>
      <c r="L2017" t="s">
        <v>524</v>
      </c>
      <c r="M2017" t="s">
        <v>507</v>
      </c>
    </row>
    <row r="2018" spans="1:13" x14ac:dyDescent="0.2">
      <c r="A2018" s="9" t="s">
        <v>125</v>
      </c>
      <c r="B2018" s="9" t="s">
        <v>548</v>
      </c>
      <c r="C2018" s="12">
        <v>1.1292</v>
      </c>
      <c r="D2018" s="12">
        <v>1.1052999999999999</v>
      </c>
      <c r="E2018" s="12">
        <v>0.96323529411764697</v>
      </c>
      <c r="F2018" s="12">
        <v>0.97916666666666596</v>
      </c>
      <c r="G2018" s="12">
        <v>0.80645161290322498</v>
      </c>
      <c r="H2018" s="9">
        <v>12</v>
      </c>
      <c r="I2018" s="10" t="s">
        <v>32</v>
      </c>
      <c r="J2018" s="12">
        <v>0</v>
      </c>
      <c r="K2018" t="s">
        <v>506</v>
      </c>
      <c r="L2018" t="s">
        <v>524</v>
      </c>
      <c r="M2018" t="s">
        <v>510</v>
      </c>
    </row>
    <row r="2019" spans="1:13" x14ac:dyDescent="0.2">
      <c r="A2019" s="9" t="s">
        <v>128</v>
      </c>
      <c r="B2019" s="9" t="s">
        <v>548</v>
      </c>
      <c r="C2019" s="12">
        <v>1.42709999999999</v>
      </c>
      <c r="D2019" s="12">
        <v>1.3984000000000001</v>
      </c>
      <c r="E2019" s="12">
        <v>0.93442622950819598</v>
      </c>
      <c r="F2019" s="12">
        <v>0.90909090909090895</v>
      </c>
      <c r="G2019" s="12">
        <v>0.57142857142857095</v>
      </c>
      <c r="H2019" s="9">
        <v>2</v>
      </c>
      <c r="I2019" s="10" t="s">
        <v>23</v>
      </c>
      <c r="J2019" s="12">
        <v>1</v>
      </c>
      <c r="K2019" t="s">
        <v>508</v>
      </c>
      <c r="L2019" t="s">
        <v>525</v>
      </c>
      <c r="M2019" t="s">
        <v>509</v>
      </c>
    </row>
    <row r="2020" spans="1:13" x14ac:dyDescent="0.2">
      <c r="A2020" s="9" t="s">
        <v>129</v>
      </c>
      <c r="B2020" s="9" t="s">
        <v>548</v>
      </c>
      <c r="C2020" s="12">
        <v>0.99170000000000003</v>
      </c>
      <c r="D2020" s="12">
        <v>1.0394999999999901</v>
      </c>
      <c r="E2020" s="12">
        <v>0.96153846153846101</v>
      </c>
      <c r="F2020" s="12">
        <v>0.92156862745098</v>
      </c>
      <c r="G2020" s="12">
        <v>0.82608695652173902</v>
      </c>
      <c r="H2020" s="9">
        <v>10</v>
      </c>
      <c r="I2020" s="10" t="s">
        <v>245</v>
      </c>
      <c r="J2020" s="12">
        <v>0.78</v>
      </c>
      <c r="K2020" t="s">
        <v>506</v>
      </c>
      <c r="L2020" t="s">
        <v>524</v>
      </c>
      <c r="M2020" t="s">
        <v>509</v>
      </c>
    </row>
    <row r="2021" spans="1:13" x14ac:dyDescent="0.2">
      <c r="A2021" s="9" t="s">
        <v>130</v>
      </c>
      <c r="B2021" s="9" t="s">
        <v>548</v>
      </c>
      <c r="C2021" s="12">
        <v>1.0791999999999999</v>
      </c>
      <c r="D2021" s="12">
        <v>1.0772999999999999</v>
      </c>
      <c r="E2021" s="12">
        <v>0.94827586206896497</v>
      </c>
      <c r="F2021" s="12">
        <v>1</v>
      </c>
      <c r="G2021" s="12">
        <v>0.96428571428571397</v>
      </c>
      <c r="H2021" s="9">
        <v>7</v>
      </c>
      <c r="I2021" s="10" t="s">
        <v>147</v>
      </c>
      <c r="J2021" s="12">
        <v>0.25</v>
      </c>
      <c r="K2021" t="s">
        <v>506</v>
      </c>
      <c r="L2021" t="s">
        <v>524</v>
      </c>
      <c r="M2021" t="s">
        <v>509</v>
      </c>
    </row>
    <row r="2022" spans="1:13" x14ac:dyDescent="0.2">
      <c r="A2022" s="9" t="s">
        <v>133</v>
      </c>
      <c r="B2022" s="9" t="s">
        <v>548</v>
      </c>
      <c r="C2022" s="12">
        <v>1.1083000000000001</v>
      </c>
      <c r="D2022" s="12">
        <v>1.0082</v>
      </c>
      <c r="E2022" s="12">
        <v>0.99253731343283502</v>
      </c>
      <c r="F2022" s="12">
        <v>0.99056603773584895</v>
      </c>
      <c r="G2022" s="12">
        <v>0.95652173913043403</v>
      </c>
      <c r="H2022" s="9">
        <v>18</v>
      </c>
      <c r="I2022" s="10" t="s">
        <v>41</v>
      </c>
      <c r="J2022" s="12">
        <v>0.83</v>
      </c>
      <c r="K2022" t="s">
        <v>506</v>
      </c>
      <c r="L2022" t="s">
        <v>524</v>
      </c>
      <c r="M2022" t="s">
        <v>507</v>
      </c>
    </row>
    <row r="2023" spans="1:13" x14ac:dyDescent="0.2">
      <c r="A2023" s="9" t="s">
        <v>138</v>
      </c>
      <c r="B2023" s="9" t="s">
        <v>548</v>
      </c>
      <c r="C2023" s="12">
        <v>0.85629999999999895</v>
      </c>
      <c r="D2023" s="12">
        <v>1.1224000000000001</v>
      </c>
      <c r="E2023" s="12">
        <v>1</v>
      </c>
      <c r="F2023" s="12">
        <v>1</v>
      </c>
      <c r="G2023" s="12">
        <v>0.8</v>
      </c>
      <c r="H2023" s="9">
        <v>7</v>
      </c>
      <c r="I2023" s="9" t="s">
        <v>32</v>
      </c>
      <c r="J2023" s="12">
        <v>0</v>
      </c>
      <c r="K2023" t="s">
        <v>506</v>
      </c>
      <c r="L2023" t="s">
        <v>525</v>
      </c>
      <c r="M2023" t="s">
        <v>512</v>
      </c>
    </row>
    <row r="2024" spans="1:13" x14ac:dyDescent="0.2">
      <c r="A2024" s="9" t="s">
        <v>140</v>
      </c>
      <c r="B2024" s="9" t="s">
        <v>548</v>
      </c>
      <c r="C2024" s="12">
        <v>1.1042000000000001</v>
      </c>
      <c r="D2024" s="12">
        <v>1.0772999999999999</v>
      </c>
      <c r="E2024" s="12">
        <v>0.99224806201550297</v>
      </c>
      <c r="F2024" s="12">
        <v>0.96703296703296704</v>
      </c>
      <c r="G2024" s="12">
        <v>0.57142857142857095</v>
      </c>
      <c r="H2024" s="9">
        <v>9</v>
      </c>
      <c r="I2024" s="10" t="s">
        <v>560</v>
      </c>
      <c r="J2024" s="12">
        <v>0.08</v>
      </c>
      <c r="K2024" t="s">
        <v>506</v>
      </c>
      <c r="L2024" t="s">
        <v>524</v>
      </c>
      <c r="M2024" t="s">
        <v>512</v>
      </c>
    </row>
    <row r="2025" spans="1:13" x14ac:dyDescent="0.2">
      <c r="A2025" s="9" t="s">
        <v>143</v>
      </c>
      <c r="B2025" s="9" t="s">
        <v>548</v>
      </c>
      <c r="C2025" s="12">
        <v>0.86429999999999896</v>
      </c>
      <c r="D2025" s="12">
        <v>1.1672</v>
      </c>
      <c r="E2025" s="12">
        <v>0.95412844036697197</v>
      </c>
      <c r="F2025" s="12">
        <v>0.96825396825396803</v>
      </c>
      <c r="G2025" s="12">
        <v>0.625</v>
      </c>
      <c r="H2025" s="9">
        <v>6</v>
      </c>
      <c r="I2025" s="9" t="s">
        <v>66</v>
      </c>
      <c r="J2025" s="12">
        <v>0.5</v>
      </c>
      <c r="K2025" t="s">
        <v>508</v>
      </c>
      <c r="L2025" t="s">
        <v>524</v>
      </c>
      <c r="M2025" t="s">
        <v>512</v>
      </c>
    </row>
    <row r="2026" spans="1:13" x14ac:dyDescent="0.2">
      <c r="A2026" s="9" t="s">
        <v>144</v>
      </c>
      <c r="B2026" s="9" t="s">
        <v>548</v>
      </c>
      <c r="C2026" s="12">
        <v>0.87080000000000002</v>
      </c>
      <c r="D2026" s="12">
        <v>1.0641</v>
      </c>
      <c r="E2026" s="12">
        <v>1</v>
      </c>
      <c r="F2026" s="12">
        <v>0.92647058823529405</v>
      </c>
      <c r="G2026" s="12">
        <v>0.46666666666666601</v>
      </c>
      <c r="H2026" s="9">
        <v>0</v>
      </c>
      <c r="I2026" s="10" t="s">
        <v>41</v>
      </c>
      <c r="J2026" s="12">
        <v>0.83</v>
      </c>
      <c r="K2026" t="s">
        <v>511</v>
      </c>
      <c r="L2026" t="s">
        <v>524</v>
      </c>
      <c r="M2026" t="s">
        <v>509</v>
      </c>
    </row>
    <row r="2027" spans="1:13" x14ac:dyDescent="0.2">
      <c r="A2027" s="9" t="s">
        <v>145</v>
      </c>
      <c r="B2027" s="9" t="s">
        <v>548</v>
      </c>
      <c r="C2027" s="12">
        <v>1.3542000000000001</v>
      </c>
      <c r="D2027" s="12">
        <v>1.2187999999999899</v>
      </c>
      <c r="E2027" s="12">
        <v>0.85714285714285698</v>
      </c>
      <c r="F2027" s="12">
        <v>0.91489361702127603</v>
      </c>
      <c r="G2027" s="12">
        <v>0.83333333333333304</v>
      </c>
      <c r="H2027" s="9">
        <v>5</v>
      </c>
      <c r="I2027" s="9" t="s">
        <v>32</v>
      </c>
      <c r="J2027" s="12">
        <v>0</v>
      </c>
      <c r="K2027" t="s">
        <v>506</v>
      </c>
      <c r="L2027" t="s">
        <v>525</v>
      </c>
      <c r="M2027" t="s">
        <v>510</v>
      </c>
    </row>
    <row r="2028" spans="1:13" x14ac:dyDescent="0.2">
      <c r="A2028" s="9" t="s">
        <v>146</v>
      </c>
      <c r="B2028" s="9" t="s">
        <v>548</v>
      </c>
      <c r="C2028" s="12">
        <v>1.1875</v>
      </c>
      <c r="D2028" s="12">
        <v>1.18359999999999</v>
      </c>
      <c r="E2028" s="12">
        <v>0.98333333333333295</v>
      </c>
      <c r="F2028" s="12">
        <v>0.68571428571428505</v>
      </c>
      <c r="G2028" s="12">
        <v>0</v>
      </c>
      <c r="H2028" s="9">
        <v>8</v>
      </c>
      <c r="I2028" s="10" t="s">
        <v>36</v>
      </c>
      <c r="J2028" s="12">
        <v>0</v>
      </c>
      <c r="K2028" t="s">
        <v>506</v>
      </c>
      <c r="L2028" t="s">
        <v>525</v>
      </c>
      <c r="M2028" t="s">
        <v>509</v>
      </c>
    </row>
    <row r="2029" spans="1:13" x14ac:dyDescent="0.2">
      <c r="A2029" s="9" t="s">
        <v>149</v>
      </c>
      <c r="B2029" s="9" t="s">
        <v>548</v>
      </c>
      <c r="C2029" s="12">
        <v>1.2917000000000001</v>
      </c>
      <c r="D2029" s="12">
        <v>1.37109999999999</v>
      </c>
      <c r="E2029" s="12">
        <v>1</v>
      </c>
      <c r="F2029" s="12">
        <v>1</v>
      </c>
      <c r="G2029" s="12">
        <v>0.9</v>
      </c>
      <c r="H2029" s="9">
        <v>6</v>
      </c>
      <c r="I2029" s="10" t="s">
        <v>37</v>
      </c>
      <c r="J2029" s="12">
        <v>1</v>
      </c>
      <c r="K2029" t="s">
        <v>506</v>
      </c>
      <c r="L2029" t="s">
        <v>526</v>
      </c>
      <c r="M2029" t="s">
        <v>190</v>
      </c>
    </row>
    <row r="2030" spans="1:13" x14ac:dyDescent="0.2">
      <c r="A2030" s="9" t="s">
        <v>150</v>
      </c>
      <c r="B2030" s="9" t="s">
        <v>548</v>
      </c>
      <c r="C2030" s="12">
        <v>1.1354</v>
      </c>
      <c r="D2030" s="12">
        <v>0.96479999999999999</v>
      </c>
      <c r="E2030" s="12">
        <v>1</v>
      </c>
      <c r="F2030" s="12">
        <v>0.78571428571428503</v>
      </c>
      <c r="G2030" s="12">
        <v>0.2</v>
      </c>
      <c r="H2030" s="9">
        <v>5</v>
      </c>
      <c r="I2030" s="10" t="s">
        <v>32</v>
      </c>
      <c r="J2030" s="12">
        <v>0</v>
      </c>
      <c r="K2030" t="s">
        <v>506</v>
      </c>
      <c r="L2030" t="s">
        <v>526</v>
      </c>
      <c r="M2030" t="s">
        <v>190</v>
      </c>
    </row>
    <row r="2031" spans="1:13" x14ac:dyDescent="0.2">
      <c r="A2031" s="9" t="s">
        <v>561</v>
      </c>
      <c r="B2031" s="9" t="s">
        <v>548</v>
      </c>
      <c r="C2031" s="12">
        <v>0.1048</v>
      </c>
      <c r="D2031" s="12">
        <v>0.624</v>
      </c>
      <c r="E2031" s="12">
        <v>1</v>
      </c>
      <c r="F2031" s="12">
        <v>1</v>
      </c>
      <c r="G2031" s="12">
        <v>0</v>
      </c>
      <c r="H2031" s="9">
        <v>0</v>
      </c>
      <c r="I2031" s="10" t="s">
        <v>34</v>
      </c>
      <c r="J2031" s="12">
        <v>1</v>
      </c>
      <c r="K2031" t="e">
        <v>#N/A</v>
      </c>
      <c r="L2031" t="e">
        <v>#N/A</v>
      </c>
      <c r="M2031" t="e">
        <v>#N/A</v>
      </c>
    </row>
    <row r="2032" spans="1:13" x14ac:dyDescent="0.2">
      <c r="A2032" s="9" t="s">
        <v>152</v>
      </c>
      <c r="B2032" s="9" t="s">
        <v>548</v>
      </c>
      <c r="C2032" s="12">
        <v>1.2082999999999999</v>
      </c>
      <c r="D2032" s="12">
        <v>1.1718999999999999</v>
      </c>
      <c r="E2032" s="12">
        <v>0.97560975609755995</v>
      </c>
      <c r="F2032" s="12">
        <v>0.95918367346938704</v>
      </c>
      <c r="G2032" s="12">
        <v>0.72727272727272696</v>
      </c>
      <c r="H2032" s="9">
        <v>7</v>
      </c>
      <c r="I2032" s="10" t="s">
        <v>27</v>
      </c>
      <c r="J2032" s="12">
        <v>0.33</v>
      </c>
      <c r="K2032" t="s">
        <v>506</v>
      </c>
      <c r="L2032" t="s">
        <v>525</v>
      </c>
      <c r="M2032" t="s">
        <v>510</v>
      </c>
    </row>
    <row r="2033" spans="1:13" x14ac:dyDescent="0.2">
      <c r="A2033" s="9" t="s">
        <v>153</v>
      </c>
      <c r="B2033" s="9" t="s">
        <v>548</v>
      </c>
      <c r="C2033" s="12">
        <v>0.8</v>
      </c>
      <c r="D2033" s="12">
        <v>1.2078</v>
      </c>
      <c r="E2033" s="12">
        <v>0.98989898989898895</v>
      </c>
      <c r="F2033" s="12">
        <v>1</v>
      </c>
      <c r="G2033" s="12">
        <v>0.88235294117647001</v>
      </c>
      <c r="H2033" s="9">
        <v>1</v>
      </c>
      <c r="I2033" s="10" t="s">
        <v>363</v>
      </c>
      <c r="J2033" s="12">
        <v>0.88</v>
      </c>
      <c r="K2033" t="s">
        <v>511</v>
      </c>
      <c r="L2033" t="s">
        <v>524</v>
      </c>
      <c r="M2033" t="s">
        <v>507</v>
      </c>
    </row>
    <row r="2034" spans="1:13" x14ac:dyDescent="0.2">
      <c r="A2034" s="9" t="s">
        <v>155</v>
      </c>
      <c r="B2034" s="9" t="s">
        <v>548</v>
      </c>
      <c r="C2034" s="12">
        <v>0.35</v>
      </c>
      <c r="D2034" s="12">
        <v>1.1917</v>
      </c>
      <c r="E2034" s="12">
        <v>1</v>
      </c>
      <c r="F2034" s="12">
        <v>1</v>
      </c>
      <c r="G2034" s="12">
        <v>0.5</v>
      </c>
      <c r="H2034" s="9">
        <v>0</v>
      </c>
      <c r="I2034" s="9" t="s">
        <v>27</v>
      </c>
      <c r="J2034" s="12">
        <v>0.33</v>
      </c>
      <c r="K2034" t="s">
        <v>508</v>
      </c>
      <c r="L2034" t="s">
        <v>524</v>
      </c>
      <c r="M2034" t="s">
        <v>507</v>
      </c>
    </row>
    <row r="2035" spans="1:13" x14ac:dyDescent="0.2">
      <c r="A2035" s="9" t="s">
        <v>156</v>
      </c>
      <c r="B2035" s="9" t="s">
        <v>548</v>
      </c>
      <c r="C2035" s="12">
        <v>0.97499999999999998</v>
      </c>
      <c r="D2035" s="12">
        <v>0.9506</v>
      </c>
      <c r="E2035" s="12">
        <v>0.93661971830985902</v>
      </c>
      <c r="F2035" s="12">
        <v>0.93396226415094297</v>
      </c>
      <c r="G2035" s="12">
        <v>0.59090909090909005</v>
      </c>
      <c r="H2035" s="9">
        <v>16</v>
      </c>
      <c r="I2035" s="10" t="s">
        <v>25</v>
      </c>
      <c r="J2035" s="12">
        <v>0.6</v>
      </c>
      <c r="K2035" t="s">
        <v>506</v>
      </c>
      <c r="L2035" t="s">
        <v>524</v>
      </c>
      <c r="M2035" t="s">
        <v>512</v>
      </c>
    </row>
    <row r="2036" spans="1:13" x14ac:dyDescent="0.2">
      <c r="A2036" s="9" t="s">
        <v>159</v>
      </c>
      <c r="B2036" s="9" t="s">
        <v>548</v>
      </c>
      <c r="C2036" s="12">
        <v>0.95830000000000004</v>
      </c>
      <c r="D2036" s="12">
        <v>0.981899999999999</v>
      </c>
      <c r="E2036" s="12">
        <v>1</v>
      </c>
      <c r="F2036" s="12">
        <v>0.98765432098765404</v>
      </c>
      <c r="G2036" s="12">
        <v>0.72727272727272696</v>
      </c>
      <c r="H2036" s="9">
        <v>1</v>
      </c>
      <c r="I2036" s="9" t="s">
        <v>37</v>
      </c>
      <c r="J2036" s="12">
        <v>1</v>
      </c>
      <c r="K2036" t="s">
        <v>511</v>
      </c>
      <c r="L2036" t="s">
        <v>524</v>
      </c>
      <c r="M2036" t="s">
        <v>507</v>
      </c>
    </row>
    <row r="2037" spans="1:13" x14ac:dyDescent="0.2">
      <c r="A2037" s="9" t="s">
        <v>160</v>
      </c>
      <c r="B2037" s="9" t="s">
        <v>548</v>
      </c>
      <c r="C2037" s="12">
        <v>0.99580000000000002</v>
      </c>
      <c r="D2037" s="12">
        <v>1.0147999999999999</v>
      </c>
      <c r="E2037" s="12">
        <v>0.90476190476190399</v>
      </c>
      <c r="F2037" s="12">
        <v>0.92307692307692302</v>
      </c>
      <c r="G2037" s="12">
        <v>5.2631578947368397E-2</v>
      </c>
      <c r="H2037" s="9">
        <v>4</v>
      </c>
      <c r="I2037" s="10" t="s">
        <v>45</v>
      </c>
      <c r="J2037" s="12">
        <v>0</v>
      </c>
      <c r="K2037" t="s">
        <v>506</v>
      </c>
      <c r="L2037" t="s">
        <v>524</v>
      </c>
      <c r="M2037" t="s">
        <v>507</v>
      </c>
    </row>
    <row r="2038" spans="1:13" x14ac:dyDescent="0.2">
      <c r="A2038" s="9" t="s">
        <v>164</v>
      </c>
      <c r="B2038" s="9" t="s">
        <v>548</v>
      </c>
      <c r="C2038" s="12">
        <v>1.0832999999999999</v>
      </c>
      <c r="D2038" s="12">
        <v>1.0703</v>
      </c>
      <c r="E2038" s="12">
        <v>1</v>
      </c>
      <c r="F2038" s="12">
        <v>0.86956521739130399</v>
      </c>
      <c r="G2038" s="12">
        <v>1</v>
      </c>
      <c r="H2038" s="9">
        <v>5</v>
      </c>
      <c r="I2038" s="10" t="s">
        <v>32</v>
      </c>
      <c r="J2038" s="12">
        <v>0</v>
      </c>
      <c r="K2038" t="s">
        <v>506</v>
      </c>
      <c r="L2038" t="s">
        <v>525</v>
      </c>
      <c r="M2038" t="s">
        <v>509</v>
      </c>
    </row>
    <row r="2039" spans="1:13" x14ac:dyDescent="0.2">
      <c r="A2039" s="9" t="s">
        <v>165</v>
      </c>
      <c r="B2039" s="9" t="s">
        <v>548</v>
      </c>
      <c r="C2039" s="12">
        <v>1.1199999999999899</v>
      </c>
      <c r="D2039" s="12">
        <v>1.3879999999999999</v>
      </c>
      <c r="E2039" s="12">
        <v>1</v>
      </c>
      <c r="F2039" s="12">
        <v>1</v>
      </c>
      <c r="G2039" s="12">
        <v>0.57894736842105199</v>
      </c>
      <c r="H2039" s="9">
        <v>2</v>
      </c>
      <c r="I2039" s="10" t="s">
        <v>32</v>
      </c>
      <c r="J2039" s="12">
        <v>0</v>
      </c>
      <c r="K2039" t="s">
        <v>511</v>
      </c>
      <c r="L2039" t="s">
        <v>525</v>
      </c>
      <c r="M2039" t="s">
        <v>509</v>
      </c>
    </row>
    <row r="2040" spans="1:13" x14ac:dyDescent="0.2">
      <c r="A2040" s="9" t="s">
        <v>166</v>
      </c>
      <c r="B2040" s="9" t="s">
        <v>548</v>
      </c>
      <c r="C2040" s="12">
        <v>0.79169999999999996</v>
      </c>
      <c r="D2040" s="12">
        <v>1.0724</v>
      </c>
      <c r="E2040" s="12">
        <v>0.97530864197530798</v>
      </c>
      <c r="F2040" s="12">
        <v>0.85454545454545405</v>
      </c>
      <c r="G2040" s="12">
        <v>1</v>
      </c>
      <c r="H2040" s="9">
        <v>0</v>
      </c>
      <c r="I2040" s="10" t="s">
        <v>32</v>
      </c>
      <c r="J2040" s="12">
        <v>0</v>
      </c>
      <c r="K2040" t="s">
        <v>508</v>
      </c>
      <c r="L2040" t="s">
        <v>524</v>
      </c>
      <c r="M2040" t="s">
        <v>507</v>
      </c>
    </row>
    <row r="2041" spans="1:13" x14ac:dyDescent="0.2">
      <c r="A2041" s="9" t="s">
        <v>167</v>
      </c>
      <c r="B2041" s="9" t="s">
        <v>548</v>
      </c>
      <c r="C2041" s="12">
        <v>1.11459999999999</v>
      </c>
      <c r="D2041" s="12">
        <v>1.0078</v>
      </c>
      <c r="E2041" s="12">
        <v>0.96078431372549</v>
      </c>
      <c r="F2041" s="12">
        <v>0.97499999999999998</v>
      </c>
      <c r="G2041" s="12">
        <v>0.53846153846153799</v>
      </c>
      <c r="H2041" s="9">
        <v>4</v>
      </c>
      <c r="I2041" s="10" t="s">
        <v>66</v>
      </c>
      <c r="J2041" s="12">
        <v>0.5</v>
      </c>
      <c r="K2041" t="s">
        <v>506</v>
      </c>
      <c r="L2041" t="s">
        <v>525</v>
      </c>
      <c r="M2041" t="s">
        <v>510</v>
      </c>
    </row>
    <row r="2042" spans="1:13" x14ac:dyDescent="0.2">
      <c r="A2042" s="9" t="s">
        <v>169</v>
      </c>
      <c r="B2042" s="9" t="s">
        <v>548</v>
      </c>
      <c r="C2042" s="12">
        <v>0.91249999999999998</v>
      </c>
      <c r="D2042" s="12">
        <v>0.90459999999999996</v>
      </c>
      <c r="E2042" s="12">
        <v>0.97894736842105201</v>
      </c>
      <c r="F2042" s="12">
        <v>0.82716049382715995</v>
      </c>
      <c r="G2042" s="12">
        <v>0.77777777777777701</v>
      </c>
      <c r="H2042" s="9">
        <v>7</v>
      </c>
      <c r="I2042" s="10" t="s">
        <v>32</v>
      </c>
      <c r="J2042" s="12">
        <v>0</v>
      </c>
      <c r="K2042" t="s">
        <v>506</v>
      </c>
      <c r="L2042" t="s">
        <v>524</v>
      </c>
      <c r="M2042" t="s">
        <v>512</v>
      </c>
    </row>
    <row r="2043" spans="1:13" x14ac:dyDescent="0.2">
      <c r="A2043" s="9" t="s">
        <v>171</v>
      </c>
      <c r="B2043" s="9" t="s">
        <v>548</v>
      </c>
      <c r="C2043" s="12">
        <v>1</v>
      </c>
      <c r="D2043" s="12">
        <v>0.92010000000000003</v>
      </c>
      <c r="E2043" s="12">
        <v>0.99401197604790403</v>
      </c>
      <c r="F2043" s="12">
        <v>0.80952380952380898</v>
      </c>
      <c r="G2043" s="12">
        <v>0.41379310344827502</v>
      </c>
      <c r="H2043" s="9">
        <v>18</v>
      </c>
      <c r="I2043" s="9" t="s">
        <v>64</v>
      </c>
      <c r="J2043" s="12">
        <v>0.25</v>
      </c>
      <c r="K2043" t="s">
        <v>506</v>
      </c>
      <c r="L2043" t="s">
        <v>524</v>
      </c>
      <c r="M2043" t="s">
        <v>510</v>
      </c>
    </row>
    <row r="2044" spans="1:13" x14ac:dyDescent="0.2">
      <c r="A2044" s="9" t="s">
        <v>174</v>
      </c>
      <c r="B2044" s="9" t="s">
        <v>548</v>
      </c>
      <c r="C2044" s="12">
        <v>1.0207999999999999</v>
      </c>
      <c r="D2044" s="12">
        <v>0.95889999999999997</v>
      </c>
      <c r="E2044" s="12">
        <v>0.99193548387096697</v>
      </c>
      <c r="F2044" s="12">
        <v>0.98958333333333304</v>
      </c>
      <c r="G2044" s="12">
        <v>0.85714285714285698</v>
      </c>
      <c r="H2044" s="9">
        <v>13</v>
      </c>
      <c r="I2044" s="10" t="s">
        <v>142</v>
      </c>
      <c r="J2044" s="12">
        <v>0.18</v>
      </c>
      <c r="K2044" t="s">
        <v>506</v>
      </c>
      <c r="L2044" t="s">
        <v>524</v>
      </c>
      <c r="M2044" t="s">
        <v>512</v>
      </c>
    </row>
    <row r="2045" spans="1:13" x14ac:dyDescent="0.2">
      <c r="A2045" s="9" t="s">
        <v>175</v>
      </c>
      <c r="B2045" s="9" t="s">
        <v>548</v>
      </c>
      <c r="C2045" s="12">
        <v>0.82809999999999995</v>
      </c>
      <c r="D2045" s="12">
        <v>0.72270000000000001</v>
      </c>
      <c r="E2045" s="12">
        <v>1</v>
      </c>
      <c r="F2045" s="12">
        <v>0.75862068965517204</v>
      </c>
      <c r="G2045" s="12">
        <v>0.9</v>
      </c>
      <c r="H2045" s="9">
        <v>2</v>
      </c>
      <c r="I2045" s="10" t="s">
        <v>32</v>
      </c>
      <c r="J2045" s="12">
        <v>0</v>
      </c>
      <c r="K2045" t="s">
        <v>511</v>
      </c>
      <c r="L2045" t="s">
        <v>525</v>
      </c>
      <c r="M2045" t="s">
        <v>509</v>
      </c>
    </row>
    <row r="2046" spans="1:13" x14ac:dyDescent="0.2">
      <c r="A2046" s="9" t="s">
        <v>177</v>
      </c>
      <c r="B2046" s="9" t="s">
        <v>548</v>
      </c>
      <c r="C2046" s="12">
        <v>1.4792000000000001</v>
      </c>
      <c r="D2046" s="12">
        <v>1.2434000000000001</v>
      </c>
      <c r="E2046" s="12">
        <v>0.98342541436464004</v>
      </c>
      <c r="F2046" s="12">
        <v>0.96581196581196505</v>
      </c>
      <c r="G2046" s="12">
        <v>0.9</v>
      </c>
      <c r="H2046" s="9">
        <v>12</v>
      </c>
      <c r="I2046" s="10" t="s">
        <v>139</v>
      </c>
      <c r="J2046" s="12">
        <v>0.38</v>
      </c>
      <c r="K2046" t="s">
        <v>506</v>
      </c>
      <c r="L2046" t="s">
        <v>524</v>
      </c>
      <c r="M2046" t="s">
        <v>190</v>
      </c>
    </row>
    <row r="2047" spans="1:13" x14ac:dyDescent="0.2">
      <c r="A2047" s="9" t="s">
        <v>184</v>
      </c>
      <c r="B2047" s="9" t="s">
        <v>548</v>
      </c>
      <c r="C2047" s="12">
        <v>0.85419999999999996</v>
      </c>
      <c r="D2047" s="12">
        <v>1.0229999999999999</v>
      </c>
      <c r="E2047" s="12">
        <v>0.96</v>
      </c>
      <c r="F2047" s="12">
        <v>0.94444444444444398</v>
      </c>
      <c r="G2047" s="12">
        <v>0.93333333333333302</v>
      </c>
      <c r="H2047" s="9">
        <v>2</v>
      </c>
      <c r="I2047" s="10" t="s">
        <v>59</v>
      </c>
      <c r="J2047" s="12">
        <v>0.75</v>
      </c>
      <c r="K2047" t="s">
        <v>511</v>
      </c>
      <c r="L2047" t="s">
        <v>524</v>
      </c>
      <c r="M2047" t="s">
        <v>507</v>
      </c>
    </row>
    <row r="2048" spans="1:13" x14ac:dyDescent="0.2">
      <c r="A2048" s="9" t="s">
        <v>185</v>
      </c>
      <c r="B2048" s="9" t="s">
        <v>548</v>
      </c>
      <c r="C2048" s="12">
        <v>1.0312999999999899</v>
      </c>
      <c r="D2048" s="12">
        <v>1.1289</v>
      </c>
      <c r="E2048" s="12">
        <v>0.97619047619047605</v>
      </c>
      <c r="F2048" s="12">
        <v>1</v>
      </c>
      <c r="G2048" s="12">
        <v>0.66666666666666596</v>
      </c>
      <c r="H2048" s="9">
        <v>1</v>
      </c>
      <c r="I2048" s="10" t="s">
        <v>106</v>
      </c>
      <c r="J2048" s="12">
        <v>0.4</v>
      </c>
      <c r="K2048" t="s">
        <v>511</v>
      </c>
      <c r="L2048" t="s">
        <v>525</v>
      </c>
      <c r="M2048" t="s">
        <v>190</v>
      </c>
    </row>
    <row r="2049" spans="1:13" x14ac:dyDescent="0.2">
      <c r="A2049" s="9" t="s">
        <v>186</v>
      </c>
      <c r="B2049" s="9" t="s">
        <v>548</v>
      </c>
      <c r="C2049" s="12">
        <v>0.76249999999999996</v>
      </c>
      <c r="D2049" s="12">
        <v>1.5732999999999999</v>
      </c>
      <c r="E2049" s="12">
        <v>1</v>
      </c>
      <c r="F2049" s="12">
        <v>0.96491228070175405</v>
      </c>
      <c r="G2049" s="12">
        <v>0.64285714285714202</v>
      </c>
      <c r="H2049" s="9">
        <v>1</v>
      </c>
      <c r="I2049" s="10" t="s">
        <v>36</v>
      </c>
      <c r="J2049" s="12">
        <v>0</v>
      </c>
      <c r="K2049" t="s">
        <v>508</v>
      </c>
      <c r="L2049" t="s">
        <v>524</v>
      </c>
      <c r="M2049" t="s">
        <v>507</v>
      </c>
    </row>
    <row r="2050" spans="1:13" x14ac:dyDescent="0.2">
      <c r="A2050" s="9" t="s">
        <v>191</v>
      </c>
      <c r="B2050" s="9" t="s">
        <v>548</v>
      </c>
      <c r="C2050" s="12">
        <v>0.85419999999999996</v>
      </c>
      <c r="D2050" s="12">
        <v>1.2582</v>
      </c>
      <c r="E2050" s="12">
        <v>0.9375</v>
      </c>
      <c r="F2050" s="12">
        <v>0.96875</v>
      </c>
      <c r="G2050" s="12">
        <v>0.75</v>
      </c>
      <c r="H2050" s="9">
        <v>3</v>
      </c>
      <c r="I2050" s="9" t="s">
        <v>31</v>
      </c>
      <c r="J2050" s="12">
        <v>0.6</v>
      </c>
      <c r="K2050" t="s">
        <v>511</v>
      </c>
      <c r="L2050" t="s">
        <v>524</v>
      </c>
      <c r="M2050" t="s">
        <v>507</v>
      </c>
    </row>
    <row r="2051" spans="1:13" x14ac:dyDescent="0.2">
      <c r="A2051" s="9" t="s">
        <v>192</v>
      </c>
      <c r="B2051" s="9" t="s">
        <v>548</v>
      </c>
      <c r="C2051" s="12">
        <v>0.875</v>
      </c>
      <c r="D2051" s="12">
        <v>0.85939999999999905</v>
      </c>
      <c r="E2051" s="12">
        <v>1</v>
      </c>
      <c r="F2051" s="12">
        <v>1</v>
      </c>
      <c r="G2051" s="12">
        <v>0.93333333333333302</v>
      </c>
      <c r="H2051" s="9">
        <v>7</v>
      </c>
      <c r="I2051" s="10" t="s">
        <v>45</v>
      </c>
      <c r="J2051" s="12">
        <v>0</v>
      </c>
      <c r="K2051" t="s">
        <v>506</v>
      </c>
      <c r="L2051" t="s">
        <v>525</v>
      </c>
      <c r="M2051" t="s">
        <v>510</v>
      </c>
    </row>
    <row r="2052" spans="1:13" x14ac:dyDescent="0.2">
      <c r="A2052" s="9" t="s">
        <v>198</v>
      </c>
      <c r="B2052" s="9" t="s">
        <v>548</v>
      </c>
      <c r="C2052" s="12">
        <v>1.175</v>
      </c>
      <c r="D2052" s="12">
        <v>1.5207999999999999</v>
      </c>
      <c r="E2052" s="12">
        <v>1</v>
      </c>
      <c r="F2052" s="12">
        <v>0.97647058823529398</v>
      </c>
      <c r="G2052" s="12">
        <v>0.77777777777777701</v>
      </c>
      <c r="H2052" s="9">
        <v>4</v>
      </c>
      <c r="I2052" s="10" t="s">
        <v>32</v>
      </c>
      <c r="J2052" s="12">
        <v>0</v>
      </c>
      <c r="K2052" t="s">
        <v>508</v>
      </c>
      <c r="L2052" t="s">
        <v>524</v>
      </c>
      <c r="M2052" t="s">
        <v>509</v>
      </c>
    </row>
    <row r="2053" spans="1:13" x14ac:dyDescent="0.2">
      <c r="A2053" s="9" t="s">
        <v>199</v>
      </c>
      <c r="B2053" s="9" t="s">
        <v>548</v>
      </c>
      <c r="C2053" s="12">
        <v>1.0125</v>
      </c>
      <c r="D2053" s="12">
        <v>0.91609999999999903</v>
      </c>
      <c r="E2053" s="12">
        <v>0.99242424242424199</v>
      </c>
      <c r="F2053" s="12">
        <v>0.92957746478873204</v>
      </c>
      <c r="G2053" s="12">
        <v>1</v>
      </c>
      <c r="H2053" s="9">
        <v>11</v>
      </c>
      <c r="I2053" s="10" t="s">
        <v>45</v>
      </c>
      <c r="J2053" s="12">
        <v>0</v>
      </c>
      <c r="K2053" t="s">
        <v>506</v>
      </c>
      <c r="L2053" t="s">
        <v>524</v>
      </c>
      <c r="M2053" t="s">
        <v>510</v>
      </c>
    </row>
    <row r="2054" spans="1:13" x14ac:dyDescent="0.2">
      <c r="A2054" s="9" t="s">
        <v>200</v>
      </c>
      <c r="B2054" s="9" t="s">
        <v>548</v>
      </c>
      <c r="C2054" s="12">
        <v>1.1644000000000001</v>
      </c>
      <c r="D2054" s="12">
        <v>1.3766</v>
      </c>
      <c r="E2054" s="12">
        <v>1</v>
      </c>
      <c r="F2054" s="12">
        <v>0.96629213483146004</v>
      </c>
      <c r="G2054" s="12">
        <v>0.875</v>
      </c>
      <c r="H2054" s="9">
        <v>2</v>
      </c>
      <c r="I2054" s="10" t="s">
        <v>66</v>
      </c>
      <c r="J2054" s="12">
        <v>0.5</v>
      </c>
      <c r="K2054" t="s">
        <v>508</v>
      </c>
      <c r="L2054" t="s">
        <v>524</v>
      </c>
      <c r="M2054" t="s">
        <v>507</v>
      </c>
    </row>
    <row r="2055" spans="1:13" x14ac:dyDescent="0.2">
      <c r="A2055" s="9" t="s">
        <v>562</v>
      </c>
      <c r="B2055" s="9" t="s">
        <v>548</v>
      </c>
      <c r="C2055" s="12">
        <v>0</v>
      </c>
      <c r="D2055" s="12">
        <v>0.5625</v>
      </c>
      <c r="E2055" s="12">
        <v>0</v>
      </c>
      <c r="F2055" s="12">
        <v>0</v>
      </c>
      <c r="G2055" s="12">
        <v>0</v>
      </c>
      <c r="H2055" s="9">
        <v>0</v>
      </c>
      <c r="I2055" s="10" t="s">
        <v>32</v>
      </c>
      <c r="J2055" s="12">
        <v>0</v>
      </c>
      <c r="K2055" t="e">
        <v>#N/A</v>
      </c>
      <c r="L2055" t="e">
        <v>#N/A</v>
      </c>
      <c r="M2055" t="e">
        <v>#N/A</v>
      </c>
    </row>
    <row r="2056" spans="1:13" x14ac:dyDescent="0.2">
      <c r="A2056" s="9" t="s">
        <v>563</v>
      </c>
      <c r="B2056" s="9" t="s">
        <v>548</v>
      </c>
      <c r="C2056" s="12">
        <v>0</v>
      </c>
      <c r="D2056" s="12">
        <v>0.52189999999999903</v>
      </c>
      <c r="E2056" s="12">
        <v>0</v>
      </c>
      <c r="F2056" s="12">
        <v>0</v>
      </c>
      <c r="G2056" s="12">
        <v>0</v>
      </c>
      <c r="H2056" s="9">
        <v>0</v>
      </c>
      <c r="I2056" s="10" t="s">
        <v>32</v>
      </c>
      <c r="J2056" s="12">
        <v>0</v>
      </c>
      <c r="K2056" t="e">
        <v>#N/A</v>
      </c>
      <c r="L2056" t="e">
        <v>#N/A</v>
      </c>
      <c r="M2056" t="e">
        <v>#N/A</v>
      </c>
    </row>
    <row r="2057" spans="1:13" x14ac:dyDescent="0.2">
      <c r="A2057" s="9" t="s">
        <v>203</v>
      </c>
      <c r="B2057" s="9" t="s">
        <v>548</v>
      </c>
      <c r="C2057" s="12">
        <v>1.2082999999999999</v>
      </c>
      <c r="D2057" s="12">
        <v>1.0742</v>
      </c>
      <c r="E2057" s="12">
        <v>1</v>
      </c>
      <c r="F2057" s="12">
        <v>1</v>
      </c>
      <c r="G2057" s="12">
        <v>0.38461538461538403</v>
      </c>
      <c r="H2057" s="9">
        <v>11</v>
      </c>
      <c r="I2057" s="9" t="s">
        <v>23</v>
      </c>
      <c r="J2057" s="12">
        <v>1</v>
      </c>
      <c r="K2057" t="s">
        <v>506</v>
      </c>
      <c r="L2057" t="s">
        <v>525</v>
      </c>
      <c r="M2057" t="s">
        <v>509</v>
      </c>
    </row>
    <row r="2058" spans="1:13" x14ac:dyDescent="0.2">
      <c r="A2058" s="9" t="s">
        <v>205</v>
      </c>
      <c r="B2058" s="9" t="s">
        <v>548</v>
      </c>
      <c r="C2058" s="12">
        <v>0.87289999999999901</v>
      </c>
      <c r="D2058" s="12">
        <v>1.2812999999999899</v>
      </c>
      <c r="E2058" s="12">
        <v>1</v>
      </c>
      <c r="F2058" s="12">
        <v>0.96103896103896103</v>
      </c>
      <c r="G2058" s="12">
        <v>0.79166666666666596</v>
      </c>
      <c r="H2058" s="9">
        <v>4</v>
      </c>
      <c r="I2058" s="9" t="s">
        <v>45</v>
      </c>
      <c r="J2058" s="12">
        <v>0</v>
      </c>
      <c r="K2058" t="s">
        <v>511</v>
      </c>
      <c r="L2058" t="s">
        <v>524</v>
      </c>
      <c r="M2058" t="s">
        <v>507</v>
      </c>
    </row>
    <row r="2059" spans="1:13" x14ac:dyDescent="0.2">
      <c r="A2059" s="9" t="s">
        <v>564</v>
      </c>
      <c r="B2059" s="9" t="s">
        <v>548</v>
      </c>
      <c r="C2059" s="12">
        <v>0</v>
      </c>
      <c r="D2059" s="12">
        <v>0.65629999999999999</v>
      </c>
      <c r="E2059" s="12">
        <v>0</v>
      </c>
      <c r="F2059" s="12">
        <v>0</v>
      </c>
      <c r="G2059" s="12">
        <v>0</v>
      </c>
      <c r="H2059" s="9">
        <v>0</v>
      </c>
      <c r="I2059" s="10" t="s">
        <v>32</v>
      </c>
      <c r="J2059" s="12">
        <v>0</v>
      </c>
      <c r="K2059" t="e">
        <v>#N/A</v>
      </c>
      <c r="L2059" t="e">
        <v>#N/A</v>
      </c>
      <c r="M2059" t="e">
        <v>#N/A</v>
      </c>
    </row>
    <row r="2060" spans="1:13" x14ac:dyDescent="0.2">
      <c r="A2060" s="9" t="s">
        <v>206</v>
      </c>
      <c r="B2060" s="9" t="s">
        <v>548</v>
      </c>
      <c r="C2060" s="12">
        <v>1.1833</v>
      </c>
      <c r="D2060" s="12">
        <v>1.0839000000000001</v>
      </c>
      <c r="E2060" s="12">
        <v>0.986206896551724</v>
      </c>
      <c r="F2060" s="12">
        <v>0.99056603773584895</v>
      </c>
      <c r="G2060" s="12">
        <v>0.95454545454545403</v>
      </c>
      <c r="H2060" s="9">
        <v>9</v>
      </c>
      <c r="I2060" s="9" t="s">
        <v>15</v>
      </c>
      <c r="J2060" s="12">
        <v>0.5</v>
      </c>
      <c r="K2060" t="s">
        <v>506</v>
      </c>
      <c r="L2060" t="s">
        <v>524</v>
      </c>
      <c r="M2060" t="s">
        <v>507</v>
      </c>
    </row>
    <row r="2061" spans="1:13" x14ac:dyDescent="0.2">
      <c r="A2061" s="9" t="s">
        <v>208</v>
      </c>
      <c r="B2061" s="9" t="s">
        <v>548</v>
      </c>
      <c r="C2061" s="12">
        <v>0.39579999999999999</v>
      </c>
      <c r="D2061" s="12">
        <v>1.0351999999999999</v>
      </c>
      <c r="E2061" s="12">
        <v>0.88888888888888795</v>
      </c>
      <c r="F2061" s="12">
        <v>1</v>
      </c>
      <c r="G2061" s="12">
        <v>0</v>
      </c>
      <c r="H2061" s="9">
        <v>3</v>
      </c>
      <c r="I2061" s="9" t="s">
        <v>32</v>
      </c>
      <c r="J2061" s="12">
        <v>0</v>
      </c>
      <c r="K2061" t="s">
        <v>506</v>
      </c>
      <c r="L2061" t="s">
        <v>525</v>
      </c>
      <c r="M2061" t="s">
        <v>509</v>
      </c>
    </row>
    <row r="2062" spans="1:13" x14ac:dyDescent="0.2">
      <c r="A2062" s="9" t="s">
        <v>209</v>
      </c>
      <c r="B2062" s="9" t="s">
        <v>548</v>
      </c>
      <c r="C2062" s="12">
        <v>0.7</v>
      </c>
      <c r="D2062" s="12">
        <v>1.0444</v>
      </c>
      <c r="E2062" s="12">
        <v>1</v>
      </c>
      <c r="F2062" s="12">
        <v>0.92156862745098</v>
      </c>
      <c r="G2062" s="12">
        <v>0.66666666666666596</v>
      </c>
      <c r="H2062" s="9">
        <v>2</v>
      </c>
      <c r="I2062" s="10" t="s">
        <v>41</v>
      </c>
      <c r="J2062" s="12">
        <v>0.83</v>
      </c>
      <c r="K2062" t="s">
        <v>508</v>
      </c>
      <c r="L2062" t="s">
        <v>524</v>
      </c>
      <c r="M2062" t="s">
        <v>507</v>
      </c>
    </row>
    <row r="2063" spans="1:13" x14ac:dyDescent="0.2">
      <c r="A2063" s="9" t="s">
        <v>210</v>
      </c>
      <c r="B2063" s="9" t="s">
        <v>548</v>
      </c>
      <c r="C2063" s="12">
        <v>1.02859999999999</v>
      </c>
      <c r="D2063" s="12">
        <v>1.0567</v>
      </c>
      <c r="E2063" s="12">
        <v>1</v>
      </c>
      <c r="F2063" s="12">
        <v>0.99193548387096697</v>
      </c>
      <c r="G2063" s="12">
        <v>0.90909090909090895</v>
      </c>
      <c r="H2063" s="9">
        <v>23</v>
      </c>
      <c r="I2063" s="9" t="s">
        <v>23</v>
      </c>
      <c r="J2063" s="12">
        <v>1</v>
      </c>
      <c r="K2063" t="s">
        <v>506</v>
      </c>
      <c r="L2063" t="s">
        <v>524</v>
      </c>
      <c r="M2063" t="s">
        <v>507</v>
      </c>
    </row>
    <row r="2064" spans="1:13" x14ac:dyDescent="0.2">
      <c r="A2064" s="9" t="s">
        <v>212</v>
      </c>
      <c r="B2064" s="9" t="s">
        <v>548</v>
      </c>
      <c r="C2064" s="12">
        <v>0.625</v>
      </c>
      <c r="D2064" s="12">
        <v>0.94409999999999905</v>
      </c>
      <c r="E2064" s="12">
        <v>1</v>
      </c>
      <c r="F2064" s="12">
        <v>0.92857142857142805</v>
      </c>
      <c r="G2064" s="12">
        <v>0.25</v>
      </c>
      <c r="H2064" s="9">
        <v>2</v>
      </c>
      <c r="I2064" s="10" t="s">
        <v>34</v>
      </c>
      <c r="J2064" s="12">
        <v>1</v>
      </c>
      <c r="K2064" t="s">
        <v>508</v>
      </c>
      <c r="L2064" t="s">
        <v>524</v>
      </c>
      <c r="M2064" t="s">
        <v>510</v>
      </c>
    </row>
    <row r="2065" spans="1:13" x14ac:dyDescent="0.2">
      <c r="A2065" s="9" t="s">
        <v>213</v>
      </c>
      <c r="B2065" s="9" t="s">
        <v>548</v>
      </c>
      <c r="C2065" s="12">
        <v>0.875</v>
      </c>
      <c r="D2065" s="12">
        <v>0.77299999999999902</v>
      </c>
      <c r="E2065" s="12">
        <v>0.87179487179487103</v>
      </c>
      <c r="F2065" s="12">
        <v>0.90140845070422504</v>
      </c>
      <c r="G2065" s="12">
        <v>0.95652173913043403</v>
      </c>
      <c r="H2065" s="9">
        <v>7</v>
      </c>
      <c r="I2065" s="10" t="s">
        <v>48</v>
      </c>
      <c r="J2065" s="12">
        <v>1</v>
      </c>
      <c r="K2065" t="s">
        <v>506</v>
      </c>
      <c r="L2065" t="s">
        <v>524</v>
      </c>
      <c r="M2065" t="s">
        <v>510</v>
      </c>
    </row>
    <row r="2066" spans="1:13" x14ac:dyDescent="0.2">
      <c r="A2066" s="9" t="s">
        <v>215</v>
      </c>
      <c r="B2066" s="9" t="s">
        <v>548</v>
      </c>
      <c r="C2066" s="12">
        <v>1.2707999999999999</v>
      </c>
      <c r="D2066" s="12">
        <v>1.375</v>
      </c>
      <c r="E2066" s="12">
        <v>0.88524590163934402</v>
      </c>
      <c r="F2066" s="12">
        <v>0.94871794871794801</v>
      </c>
      <c r="G2066" s="12">
        <v>0</v>
      </c>
      <c r="H2066" s="9">
        <v>4</v>
      </c>
      <c r="I2066" s="10" t="s">
        <v>64</v>
      </c>
      <c r="J2066" s="12">
        <v>0.25</v>
      </c>
      <c r="K2066" t="s">
        <v>506</v>
      </c>
      <c r="L2066" t="s">
        <v>526</v>
      </c>
      <c r="M2066" t="s">
        <v>509</v>
      </c>
    </row>
    <row r="2067" spans="1:13" x14ac:dyDescent="0.2">
      <c r="A2067" s="9" t="s">
        <v>216</v>
      </c>
      <c r="B2067" s="9" t="s">
        <v>548</v>
      </c>
      <c r="C2067" s="12">
        <v>0.72499999999999998</v>
      </c>
      <c r="D2067" s="12">
        <v>1.0780999999999901</v>
      </c>
      <c r="E2067" s="12">
        <v>1</v>
      </c>
      <c r="F2067" s="12">
        <v>1</v>
      </c>
      <c r="G2067" s="12">
        <v>0.91666666666666596</v>
      </c>
      <c r="H2067" s="9">
        <v>3</v>
      </c>
      <c r="I2067" s="10" t="s">
        <v>48</v>
      </c>
      <c r="J2067" s="12">
        <v>1</v>
      </c>
      <c r="K2067" t="s">
        <v>511</v>
      </c>
      <c r="L2067" t="s">
        <v>525</v>
      </c>
      <c r="M2067" t="s">
        <v>510</v>
      </c>
    </row>
    <row r="2068" spans="1:13" x14ac:dyDescent="0.2">
      <c r="A2068" s="9" t="s">
        <v>217</v>
      </c>
      <c r="B2068" s="9" t="s">
        <v>548</v>
      </c>
      <c r="C2068" s="12">
        <v>1.0542</v>
      </c>
      <c r="D2068" s="12">
        <v>1.0312999999999899</v>
      </c>
      <c r="E2068" s="12">
        <v>0.98473282442748</v>
      </c>
      <c r="F2068" s="12">
        <v>0.99019607843137203</v>
      </c>
      <c r="G2068" s="12">
        <v>0.72</v>
      </c>
      <c r="H2068" s="9">
        <v>4</v>
      </c>
      <c r="I2068" s="10" t="s">
        <v>48</v>
      </c>
      <c r="J2068" s="12">
        <v>1</v>
      </c>
      <c r="K2068" t="s">
        <v>506</v>
      </c>
      <c r="L2068" t="s">
        <v>524</v>
      </c>
      <c r="M2068" t="s">
        <v>510</v>
      </c>
    </row>
    <row r="2069" spans="1:13" x14ac:dyDescent="0.2">
      <c r="A2069" s="9" t="s">
        <v>220</v>
      </c>
      <c r="B2069" s="9" t="s">
        <v>548</v>
      </c>
      <c r="C2069" s="12">
        <v>1.0207999999999999</v>
      </c>
      <c r="D2069" s="12">
        <v>1.4414</v>
      </c>
      <c r="E2069" s="12">
        <v>1</v>
      </c>
      <c r="F2069" s="12">
        <v>1</v>
      </c>
      <c r="G2069" s="12">
        <v>0.85714285714285698</v>
      </c>
      <c r="H2069" s="9">
        <v>0</v>
      </c>
      <c r="I2069" s="9" t="s">
        <v>66</v>
      </c>
      <c r="J2069" s="12">
        <v>0.5</v>
      </c>
      <c r="K2069" t="s">
        <v>508</v>
      </c>
      <c r="L2069" t="s">
        <v>525</v>
      </c>
      <c r="M2069" t="s">
        <v>509</v>
      </c>
    </row>
    <row r="2070" spans="1:13" x14ac:dyDescent="0.2">
      <c r="A2070" s="9" t="s">
        <v>222</v>
      </c>
      <c r="B2070" s="9" t="s">
        <v>548</v>
      </c>
      <c r="C2070" s="12">
        <v>1.23959999999999</v>
      </c>
      <c r="D2070" s="12">
        <v>1</v>
      </c>
      <c r="E2070" s="12">
        <v>1</v>
      </c>
      <c r="F2070" s="12">
        <v>1</v>
      </c>
      <c r="G2070" s="12">
        <v>0.875</v>
      </c>
      <c r="H2070" s="9">
        <v>0</v>
      </c>
      <c r="I2070" s="10" t="s">
        <v>32</v>
      </c>
      <c r="J2070" s="12">
        <v>0</v>
      </c>
      <c r="K2070" t="s">
        <v>508</v>
      </c>
      <c r="L2070" t="s">
        <v>525</v>
      </c>
      <c r="M2070" t="s">
        <v>512</v>
      </c>
    </row>
    <row r="2071" spans="1:13" x14ac:dyDescent="0.2">
      <c r="A2071" s="9" t="s">
        <v>223</v>
      </c>
      <c r="B2071" s="9" t="s">
        <v>548</v>
      </c>
      <c r="C2071" s="12">
        <v>1.2124999999999999</v>
      </c>
      <c r="D2071" s="12">
        <v>1.0789</v>
      </c>
      <c r="E2071" s="12">
        <v>0.96688741721854299</v>
      </c>
      <c r="F2071" s="12">
        <v>1</v>
      </c>
      <c r="G2071" s="12">
        <v>0.70588235294117596</v>
      </c>
      <c r="H2071" s="9">
        <v>5</v>
      </c>
      <c r="I2071" s="10" t="s">
        <v>48</v>
      </c>
      <c r="J2071" s="12">
        <v>1</v>
      </c>
      <c r="K2071" t="s">
        <v>506</v>
      </c>
      <c r="L2071" t="s">
        <v>524</v>
      </c>
      <c r="M2071" t="s">
        <v>510</v>
      </c>
    </row>
    <row r="2072" spans="1:13" x14ac:dyDescent="0.2">
      <c r="A2072" s="9" t="s">
        <v>226</v>
      </c>
      <c r="B2072" s="9" t="s">
        <v>548</v>
      </c>
      <c r="C2072" s="12">
        <v>1.05</v>
      </c>
      <c r="D2072" s="12">
        <v>1.1119000000000001</v>
      </c>
      <c r="E2072" s="12">
        <v>0.99397590361445698</v>
      </c>
      <c r="F2072" s="12">
        <v>0.98260869565217301</v>
      </c>
      <c r="G2072" s="12">
        <v>0.84</v>
      </c>
      <c r="H2072" s="9">
        <v>7</v>
      </c>
      <c r="I2072" s="10" t="s">
        <v>48</v>
      </c>
      <c r="J2072" s="12">
        <v>1</v>
      </c>
      <c r="K2072" t="s">
        <v>506</v>
      </c>
      <c r="L2072" t="s">
        <v>524</v>
      </c>
      <c r="M2072" t="s">
        <v>507</v>
      </c>
    </row>
    <row r="2073" spans="1:13" x14ac:dyDescent="0.2">
      <c r="A2073" s="9" t="s">
        <v>227</v>
      </c>
      <c r="B2073" s="9" t="s">
        <v>548</v>
      </c>
      <c r="C2073" s="12">
        <v>1.1875</v>
      </c>
      <c r="D2073" s="12">
        <v>1.1953</v>
      </c>
      <c r="E2073" s="12">
        <v>1</v>
      </c>
      <c r="F2073" s="12">
        <v>0.97560975609755995</v>
      </c>
      <c r="G2073" s="12">
        <v>1</v>
      </c>
      <c r="H2073" s="9">
        <v>2</v>
      </c>
      <c r="I2073" s="10" t="s">
        <v>36</v>
      </c>
      <c r="J2073" s="12">
        <v>0</v>
      </c>
      <c r="K2073" t="s">
        <v>511</v>
      </c>
      <c r="L2073" t="s">
        <v>525</v>
      </c>
      <c r="M2073" t="s">
        <v>510</v>
      </c>
    </row>
    <row r="2074" spans="1:13" x14ac:dyDescent="0.2">
      <c r="A2074" s="9" t="s">
        <v>565</v>
      </c>
      <c r="B2074" s="9" t="s">
        <v>548</v>
      </c>
      <c r="C2074" s="12">
        <v>0.27500000000000002</v>
      </c>
      <c r="D2074" s="12">
        <v>0.67710000000000004</v>
      </c>
      <c r="E2074" s="12">
        <v>0.96</v>
      </c>
      <c r="F2074" s="12">
        <v>0.93333333333333302</v>
      </c>
      <c r="G2074" s="12">
        <v>0</v>
      </c>
      <c r="H2074" s="9">
        <v>1</v>
      </c>
      <c r="I2074" s="10" t="s">
        <v>172</v>
      </c>
      <c r="J2074" s="12">
        <v>0.2</v>
      </c>
      <c r="K2074" t="s">
        <v>506</v>
      </c>
      <c r="L2074" t="s">
        <v>526</v>
      </c>
      <c r="M2074" t="s">
        <v>509</v>
      </c>
    </row>
    <row r="2075" spans="1:13" x14ac:dyDescent="0.2">
      <c r="A2075" s="9" t="s">
        <v>231</v>
      </c>
      <c r="B2075" s="9" t="s">
        <v>548</v>
      </c>
      <c r="C2075" s="12">
        <v>1.0937999999999899</v>
      </c>
      <c r="D2075" s="12">
        <v>1.0650999999999999</v>
      </c>
      <c r="E2075" s="12">
        <v>0.98947368421052595</v>
      </c>
      <c r="F2075" s="12">
        <v>1</v>
      </c>
      <c r="G2075" s="12">
        <v>0.63157894736842102</v>
      </c>
      <c r="H2075" s="9">
        <v>11</v>
      </c>
      <c r="I2075" s="10" t="s">
        <v>32</v>
      </c>
      <c r="J2075" s="12">
        <v>0</v>
      </c>
      <c r="K2075" t="s">
        <v>506</v>
      </c>
      <c r="L2075" t="s">
        <v>527</v>
      </c>
      <c r="M2075" t="s">
        <v>507</v>
      </c>
    </row>
    <row r="2076" spans="1:13" x14ac:dyDescent="0.2">
      <c r="A2076" s="9" t="s">
        <v>233</v>
      </c>
      <c r="B2076" s="9" t="s">
        <v>548</v>
      </c>
      <c r="C2076" s="12">
        <v>1.0042</v>
      </c>
      <c r="D2076" s="12">
        <v>0.92599999999999905</v>
      </c>
      <c r="E2076" s="12">
        <v>1</v>
      </c>
      <c r="F2076" s="12">
        <v>0.98701298701298701</v>
      </c>
      <c r="G2076" s="12">
        <v>0.92307692307692302</v>
      </c>
      <c r="H2076" s="9">
        <v>10</v>
      </c>
      <c r="I2076" s="9" t="s">
        <v>566</v>
      </c>
      <c r="J2076" s="12">
        <v>0.15</v>
      </c>
      <c r="K2076" t="s">
        <v>506</v>
      </c>
      <c r="L2076" t="s">
        <v>524</v>
      </c>
      <c r="M2076" t="s">
        <v>190</v>
      </c>
    </row>
    <row r="2077" spans="1:13" x14ac:dyDescent="0.2">
      <c r="A2077" s="9" t="s">
        <v>234</v>
      </c>
      <c r="B2077" s="9" t="s">
        <v>548</v>
      </c>
      <c r="C2077" s="12">
        <v>1.0667</v>
      </c>
      <c r="D2077" s="12">
        <v>1.472</v>
      </c>
      <c r="E2077" s="12">
        <v>1</v>
      </c>
      <c r="F2077" s="12">
        <v>0.91044776119402904</v>
      </c>
      <c r="G2077" s="12">
        <v>0.58823529411764697</v>
      </c>
      <c r="H2077" s="9">
        <v>1</v>
      </c>
      <c r="I2077" s="10" t="s">
        <v>66</v>
      </c>
      <c r="J2077" s="12">
        <v>0.5</v>
      </c>
      <c r="K2077" t="s">
        <v>511</v>
      </c>
      <c r="L2077" t="s">
        <v>524</v>
      </c>
      <c r="M2077" t="s">
        <v>507</v>
      </c>
    </row>
    <row r="2078" spans="1:13" x14ac:dyDescent="0.2">
      <c r="A2078" s="9" t="s">
        <v>567</v>
      </c>
      <c r="B2078" s="9" t="s">
        <v>548</v>
      </c>
      <c r="C2078" s="12">
        <v>0</v>
      </c>
      <c r="D2078" s="12">
        <v>0.65629999999999999</v>
      </c>
      <c r="E2078" s="12">
        <v>0</v>
      </c>
      <c r="F2078" s="12">
        <v>0</v>
      </c>
      <c r="G2078" s="12">
        <v>0</v>
      </c>
      <c r="H2078" s="9">
        <v>0</v>
      </c>
      <c r="I2078" s="10" t="s">
        <v>32</v>
      </c>
      <c r="J2078" s="12">
        <v>0</v>
      </c>
      <c r="K2078" t="e">
        <v>#N/A</v>
      </c>
      <c r="L2078" t="e">
        <v>#N/A</v>
      </c>
      <c r="M2078" t="e">
        <v>#N/A</v>
      </c>
    </row>
    <row r="2079" spans="1:13" x14ac:dyDescent="0.2">
      <c r="A2079" s="9" t="s">
        <v>235</v>
      </c>
      <c r="B2079" s="9" t="s">
        <v>548</v>
      </c>
      <c r="C2079" s="12">
        <v>0.875</v>
      </c>
      <c r="D2079" s="12">
        <v>1.0203</v>
      </c>
      <c r="E2079" s="12">
        <v>0.97391304347826002</v>
      </c>
      <c r="F2079" s="12">
        <v>0.89743589743589702</v>
      </c>
      <c r="G2079" s="12">
        <v>0.63157894736842102</v>
      </c>
      <c r="H2079" s="9">
        <v>12</v>
      </c>
      <c r="I2079" s="10" t="s">
        <v>59</v>
      </c>
      <c r="J2079" s="12">
        <v>0.75</v>
      </c>
      <c r="K2079" t="s">
        <v>506</v>
      </c>
      <c r="L2079" t="s">
        <v>524</v>
      </c>
      <c r="M2079" t="s">
        <v>190</v>
      </c>
    </row>
    <row r="2080" spans="1:13" x14ac:dyDescent="0.2">
      <c r="A2080" s="9" t="s">
        <v>239</v>
      </c>
      <c r="B2080" s="9" t="s">
        <v>548</v>
      </c>
      <c r="C2080" s="12">
        <v>0.72919999999999996</v>
      </c>
      <c r="D2080" s="12">
        <v>1.2109000000000001</v>
      </c>
      <c r="E2080" s="12">
        <v>1</v>
      </c>
      <c r="F2080" s="12">
        <v>1</v>
      </c>
      <c r="G2080" s="12">
        <v>1</v>
      </c>
      <c r="H2080" s="9">
        <v>3</v>
      </c>
      <c r="I2080" s="10" t="s">
        <v>66</v>
      </c>
      <c r="J2080" s="12">
        <v>0.5</v>
      </c>
      <c r="K2080" t="s">
        <v>508</v>
      </c>
      <c r="L2080" t="s">
        <v>525</v>
      </c>
      <c r="M2080" t="s">
        <v>510</v>
      </c>
    </row>
    <row r="2081" spans="1:13" x14ac:dyDescent="0.2">
      <c r="A2081" s="9" t="s">
        <v>240</v>
      </c>
      <c r="B2081" s="9" t="s">
        <v>548</v>
      </c>
      <c r="C2081" s="12">
        <v>1.0929</v>
      </c>
      <c r="D2081" s="12">
        <v>0.96660000000000001</v>
      </c>
      <c r="E2081" s="12">
        <v>0.99401197604790403</v>
      </c>
      <c r="F2081" s="12">
        <v>0.96226415094339601</v>
      </c>
      <c r="G2081" s="12">
        <v>0.375</v>
      </c>
      <c r="H2081" s="9">
        <v>9</v>
      </c>
      <c r="I2081" s="10" t="s">
        <v>204</v>
      </c>
      <c r="J2081" s="12">
        <v>0.5</v>
      </c>
      <c r="K2081" t="s">
        <v>506</v>
      </c>
      <c r="L2081" t="s">
        <v>524</v>
      </c>
      <c r="M2081" t="s">
        <v>512</v>
      </c>
    </row>
    <row r="2082" spans="1:13" x14ac:dyDescent="0.2">
      <c r="A2082" s="9" t="s">
        <v>568</v>
      </c>
      <c r="B2082" s="9" t="s">
        <v>548</v>
      </c>
      <c r="C2082" s="12">
        <v>0</v>
      </c>
      <c r="D2082" s="12">
        <v>1.2</v>
      </c>
      <c r="E2082" s="12">
        <v>0</v>
      </c>
      <c r="F2082" s="12">
        <v>0</v>
      </c>
      <c r="G2082" s="12">
        <v>0</v>
      </c>
      <c r="H2082" s="9">
        <v>0</v>
      </c>
      <c r="I2082" s="10" t="s">
        <v>32</v>
      </c>
      <c r="J2082" s="12">
        <v>0</v>
      </c>
      <c r="K2082" t="e">
        <v>#N/A</v>
      </c>
      <c r="L2082" t="e">
        <v>#N/A</v>
      </c>
      <c r="M2082" t="e">
        <v>#N/A</v>
      </c>
    </row>
    <row r="2083" spans="1:13" x14ac:dyDescent="0.2">
      <c r="A2083" s="9" t="s">
        <v>242</v>
      </c>
      <c r="B2083" s="9" t="s">
        <v>548</v>
      </c>
      <c r="C2083" s="12">
        <v>1.4062999999999899</v>
      </c>
      <c r="D2083" s="12">
        <v>1.2343999999999999</v>
      </c>
      <c r="E2083" s="12">
        <v>1</v>
      </c>
      <c r="F2083" s="12">
        <v>1</v>
      </c>
      <c r="G2083" s="12">
        <v>1</v>
      </c>
      <c r="H2083" s="9">
        <v>8</v>
      </c>
      <c r="I2083" s="10" t="s">
        <v>32</v>
      </c>
      <c r="J2083" s="12">
        <v>0</v>
      </c>
      <c r="K2083" t="s">
        <v>506</v>
      </c>
      <c r="L2083" t="s">
        <v>525</v>
      </c>
      <c r="M2083" t="s">
        <v>510</v>
      </c>
    </row>
    <row r="2084" spans="1:13" x14ac:dyDescent="0.2">
      <c r="A2084" s="9" t="s">
        <v>243</v>
      </c>
      <c r="B2084" s="9" t="s">
        <v>548</v>
      </c>
      <c r="C2084" s="12">
        <v>0.87919999999999998</v>
      </c>
      <c r="D2084" s="12">
        <v>1.0625</v>
      </c>
      <c r="E2084" s="12">
        <v>1</v>
      </c>
      <c r="F2084" s="12">
        <v>1</v>
      </c>
      <c r="G2084" s="12">
        <v>1</v>
      </c>
      <c r="H2084" s="9">
        <v>0</v>
      </c>
      <c r="I2084" s="10" t="s">
        <v>569</v>
      </c>
      <c r="J2084" s="12">
        <v>0.85</v>
      </c>
      <c r="K2084" t="s">
        <v>506</v>
      </c>
      <c r="L2084" t="s">
        <v>524</v>
      </c>
      <c r="M2084" t="s">
        <v>510</v>
      </c>
    </row>
    <row r="2085" spans="1:13" x14ac:dyDescent="0.2">
      <c r="A2085" s="9" t="s">
        <v>244</v>
      </c>
      <c r="B2085" s="9" t="s">
        <v>548</v>
      </c>
      <c r="C2085" s="12">
        <v>1.8813</v>
      </c>
      <c r="D2085" s="12">
        <v>1.71609999999999</v>
      </c>
      <c r="E2085" s="12">
        <v>1</v>
      </c>
      <c r="F2085" s="12">
        <v>0.96078431372549</v>
      </c>
      <c r="G2085" s="12">
        <v>0.52</v>
      </c>
      <c r="H2085" s="9">
        <v>9</v>
      </c>
      <c r="I2085" s="10" t="s">
        <v>211</v>
      </c>
      <c r="J2085" s="12">
        <v>0.56999999999999995</v>
      </c>
      <c r="K2085" t="s">
        <v>506</v>
      </c>
      <c r="L2085" t="s">
        <v>526</v>
      </c>
      <c r="M2085" t="s">
        <v>190</v>
      </c>
    </row>
    <row r="2086" spans="1:13" x14ac:dyDescent="0.2">
      <c r="A2086" s="9" t="s">
        <v>246</v>
      </c>
      <c r="B2086" s="9" t="s">
        <v>548</v>
      </c>
      <c r="C2086" s="12">
        <v>1.0083</v>
      </c>
      <c r="D2086" s="12">
        <v>0.98519999999999996</v>
      </c>
      <c r="E2086" s="12">
        <v>1</v>
      </c>
      <c r="F2086" s="12">
        <v>0.93181818181818099</v>
      </c>
      <c r="G2086" s="12">
        <v>0.17857142857142799</v>
      </c>
      <c r="H2086" s="9">
        <v>10</v>
      </c>
      <c r="I2086" s="10" t="s">
        <v>48</v>
      </c>
      <c r="J2086" s="12">
        <v>1</v>
      </c>
      <c r="K2086" t="s">
        <v>506</v>
      </c>
      <c r="L2086" t="s">
        <v>524</v>
      </c>
      <c r="M2086" t="s">
        <v>509</v>
      </c>
    </row>
    <row r="2087" spans="1:13" x14ac:dyDescent="0.2">
      <c r="A2087" s="9" t="s">
        <v>248</v>
      </c>
      <c r="B2087" s="9" t="s">
        <v>548</v>
      </c>
      <c r="C2087" s="12">
        <v>0.85829999999999995</v>
      </c>
      <c r="D2087" s="12">
        <v>1.0099</v>
      </c>
      <c r="E2087" s="12">
        <v>1</v>
      </c>
      <c r="F2087" s="12">
        <v>1</v>
      </c>
      <c r="G2087" s="12">
        <v>0.90909090909090895</v>
      </c>
      <c r="H2087" s="9">
        <v>8</v>
      </c>
      <c r="I2087" s="10" t="s">
        <v>48</v>
      </c>
      <c r="J2087" s="12">
        <v>1</v>
      </c>
      <c r="K2087" t="s">
        <v>508</v>
      </c>
      <c r="L2087" t="s">
        <v>524</v>
      </c>
      <c r="M2087" t="s">
        <v>509</v>
      </c>
    </row>
    <row r="2088" spans="1:13" x14ac:dyDescent="0.2">
      <c r="A2088" s="9" t="s">
        <v>570</v>
      </c>
      <c r="B2088" s="9" t="s">
        <v>548</v>
      </c>
      <c r="C2088" s="12">
        <v>0</v>
      </c>
      <c r="D2088" s="12">
        <v>1.2812999999999899</v>
      </c>
      <c r="E2088" s="12">
        <v>0</v>
      </c>
      <c r="F2088" s="12">
        <v>0</v>
      </c>
      <c r="G2088" s="12">
        <v>0</v>
      </c>
      <c r="H2088" s="9">
        <v>0</v>
      </c>
      <c r="I2088" s="10" t="s">
        <v>32</v>
      </c>
      <c r="J2088" s="12">
        <v>0</v>
      </c>
      <c r="K2088" t="e">
        <v>#N/A</v>
      </c>
      <c r="L2088" t="e">
        <v>#N/A</v>
      </c>
      <c r="M2088" t="e">
        <v>#N/A</v>
      </c>
    </row>
    <row r="2089" spans="1:13" x14ac:dyDescent="0.2">
      <c r="A2089" s="9" t="s">
        <v>249</v>
      </c>
      <c r="B2089" s="9" t="s">
        <v>548</v>
      </c>
      <c r="C2089" s="12">
        <v>1.1000000000000001</v>
      </c>
      <c r="D2089" s="12">
        <v>1.10859999999999</v>
      </c>
      <c r="E2089" s="12">
        <v>0.99300699300699302</v>
      </c>
      <c r="F2089" s="12">
        <v>1</v>
      </c>
      <c r="G2089" s="12">
        <v>0.75</v>
      </c>
      <c r="H2089" s="9">
        <v>7</v>
      </c>
      <c r="I2089" s="10" t="s">
        <v>148</v>
      </c>
      <c r="J2089" s="12">
        <v>0</v>
      </c>
      <c r="K2089" t="s">
        <v>506</v>
      </c>
      <c r="L2089" t="s">
        <v>524</v>
      </c>
      <c r="M2089" t="s">
        <v>510</v>
      </c>
    </row>
    <row r="2090" spans="1:13" x14ac:dyDescent="0.2">
      <c r="A2090" s="9" t="s">
        <v>253</v>
      </c>
      <c r="B2090" s="9" t="s">
        <v>548</v>
      </c>
      <c r="C2090" s="12">
        <v>0.94289999999999896</v>
      </c>
      <c r="D2090" s="12">
        <v>1.0465</v>
      </c>
      <c r="E2090" s="12">
        <v>1</v>
      </c>
      <c r="F2090" s="12">
        <v>0.91262135922330001</v>
      </c>
      <c r="G2090" s="12">
        <v>1</v>
      </c>
      <c r="H2090" s="9">
        <v>3</v>
      </c>
      <c r="I2090" s="9" t="s">
        <v>571</v>
      </c>
      <c r="J2090" s="12">
        <v>0.86</v>
      </c>
      <c r="K2090" t="s">
        <v>506</v>
      </c>
      <c r="L2090" t="s">
        <v>524</v>
      </c>
      <c r="M2090" t="s">
        <v>512</v>
      </c>
    </row>
    <row r="2091" spans="1:13" x14ac:dyDescent="0.2">
      <c r="A2091" s="9" t="s">
        <v>254</v>
      </c>
      <c r="B2091" s="9" t="s">
        <v>548</v>
      </c>
      <c r="C2091" s="12">
        <v>0.80830000000000002</v>
      </c>
      <c r="D2091" s="12">
        <v>0.81909999999999905</v>
      </c>
      <c r="E2091" s="12">
        <v>1</v>
      </c>
      <c r="F2091" s="12">
        <v>0.921875</v>
      </c>
      <c r="G2091" s="12">
        <v>0.82352941176470495</v>
      </c>
      <c r="H2091" s="9">
        <v>0</v>
      </c>
      <c r="I2091" s="10" t="s">
        <v>39</v>
      </c>
      <c r="J2091" s="12">
        <v>0.66</v>
      </c>
      <c r="K2091" t="s">
        <v>511</v>
      </c>
      <c r="L2091" t="s">
        <v>524</v>
      </c>
      <c r="M2091" t="s">
        <v>510</v>
      </c>
    </row>
    <row r="2092" spans="1:13" x14ac:dyDescent="0.2">
      <c r="A2092" s="9" t="s">
        <v>255</v>
      </c>
      <c r="B2092" s="9" t="s">
        <v>548</v>
      </c>
      <c r="C2092" s="12">
        <v>0.82499999999999996</v>
      </c>
      <c r="D2092" s="12">
        <v>1.4128000000000001</v>
      </c>
      <c r="E2092" s="12">
        <v>1</v>
      </c>
      <c r="F2092" s="12">
        <v>0.88888888888888795</v>
      </c>
      <c r="G2092" s="12">
        <v>0.5</v>
      </c>
      <c r="H2092" s="9">
        <v>1</v>
      </c>
      <c r="I2092" s="10" t="s">
        <v>40</v>
      </c>
      <c r="J2092" s="12">
        <v>0</v>
      </c>
      <c r="K2092" t="s">
        <v>508</v>
      </c>
      <c r="L2092" t="s">
        <v>524</v>
      </c>
      <c r="M2092" t="s">
        <v>190</v>
      </c>
    </row>
    <row r="2093" spans="1:13" x14ac:dyDescent="0.2">
      <c r="A2093" s="9" t="s">
        <v>256</v>
      </c>
      <c r="B2093" s="9" t="s">
        <v>548</v>
      </c>
      <c r="C2093" s="12">
        <v>0.89580000000000004</v>
      </c>
      <c r="D2093" s="12">
        <v>1.25</v>
      </c>
      <c r="E2093" s="12">
        <v>0.9375</v>
      </c>
      <c r="F2093" s="12">
        <v>1</v>
      </c>
      <c r="G2093" s="12">
        <v>0.66666666666666596</v>
      </c>
      <c r="H2093" s="9">
        <v>0</v>
      </c>
      <c r="I2093" s="10" t="s">
        <v>48</v>
      </c>
      <c r="J2093" s="12">
        <v>1</v>
      </c>
      <c r="K2093" t="s">
        <v>511</v>
      </c>
      <c r="L2093" t="s">
        <v>525</v>
      </c>
      <c r="M2093" t="s">
        <v>512</v>
      </c>
    </row>
    <row r="2094" spans="1:13" x14ac:dyDescent="0.2">
      <c r="A2094" s="9" t="s">
        <v>258</v>
      </c>
      <c r="B2094" s="9" t="s">
        <v>548</v>
      </c>
      <c r="C2094" s="12">
        <v>0.75</v>
      </c>
      <c r="D2094" s="12">
        <v>1.5207999999999999</v>
      </c>
      <c r="E2094" s="12">
        <v>0.97560975609755995</v>
      </c>
      <c r="F2094" s="12">
        <v>0.96078431372549</v>
      </c>
      <c r="G2094" s="12">
        <v>0.86666666666666603</v>
      </c>
      <c r="H2094" s="9">
        <v>2</v>
      </c>
      <c r="I2094" s="9" t="s">
        <v>36</v>
      </c>
      <c r="J2094" s="12">
        <v>0</v>
      </c>
      <c r="K2094" t="s">
        <v>508</v>
      </c>
      <c r="L2094" t="s">
        <v>524</v>
      </c>
      <c r="M2094" t="s">
        <v>509</v>
      </c>
    </row>
    <row r="2095" spans="1:13" x14ac:dyDescent="0.2">
      <c r="A2095" s="9" t="s">
        <v>259</v>
      </c>
      <c r="B2095" s="9" t="s">
        <v>548</v>
      </c>
      <c r="C2095" s="12">
        <v>1.05209999999999</v>
      </c>
      <c r="D2095" s="12">
        <v>1.0156000000000001</v>
      </c>
      <c r="E2095" s="12">
        <v>0.98076923076922995</v>
      </c>
      <c r="F2095" s="12">
        <v>0.97619047619047605</v>
      </c>
      <c r="G2095" s="12">
        <v>0</v>
      </c>
      <c r="H2095" s="9">
        <v>5</v>
      </c>
      <c r="I2095" s="9" t="s">
        <v>154</v>
      </c>
      <c r="J2095" s="12">
        <v>1</v>
      </c>
      <c r="K2095" t="s">
        <v>506</v>
      </c>
      <c r="L2095" t="s">
        <v>572</v>
      </c>
      <c r="M2095" t="s">
        <v>510</v>
      </c>
    </row>
    <row r="2096" spans="1:13" x14ac:dyDescent="0.2">
      <c r="A2096" s="9" t="s">
        <v>261</v>
      </c>
      <c r="B2096" s="9" t="s">
        <v>548</v>
      </c>
      <c r="C2096" s="12">
        <v>0.58330000000000004</v>
      </c>
      <c r="D2096" s="12">
        <v>1.1133</v>
      </c>
      <c r="E2096" s="12">
        <v>1</v>
      </c>
      <c r="F2096" s="12">
        <v>1</v>
      </c>
      <c r="G2096" s="12">
        <v>0</v>
      </c>
      <c r="H2096" s="9">
        <v>2</v>
      </c>
      <c r="I2096" s="10" t="s">
        <v>573</v>
      </c>
      <c r="J2096" s="12">
        <v>0</v>
      </c>
      <c r="K2096" t="s">
        <v>506</v>
      </c>
      <c r="L2096" t="s">
        <v>526</v>
      </c>
      <c r="M2096" t="s">
        <v>510</v>
      </c>
    </row>
    <row r="2097" spans="1:13" x14ac:dyDescent="0.2">
      <c r="A2097" s="9" t="s">
        <v>262</v>
      </c>
      <c r="B2097" s="9" t="s">
        <v>548</v>
      </c>
      <c r="C2097" s="12">
        <v>0.67500000000000004</v>
      </c>
      <c r="D2097" s="12">
        <v>0.65629999999999999</v>
      </c>
      <c r="E2097" s="12">
        <v>0.87272727272727202</v>
      </c>
      <c r="F2097" s="12">
        <v>0.95714285714285696</v>
      </c>
      <c r="G2097" s="12">
        <v>0.80769230769230704</v>
      </c>
      <c r="H2097" s="9">
        <v>8</v>
      </c>
      <c r="I2097" s="10" t="s">
        <v>23</v>
      </c>
      <c r="J2097" s="12">
        <v>1</v>
      </c>
      <c r="K2097" t="s">
        <v>506</v>
      </c>
      <c r="L2097" t="s">
        <v>524</v>
      </c>
      <c r="M2097" t="s">
        <v>510</v>
      </c>
    </row>
    <row r="2098" spans="1:13" x14ac:dyDescent="0.2">
      <c r="A2098" s="9" t="s">
        <v>264</v>
      </c>
      <c r="B2098" s="9" t="s">
        <v>548</v>
      </c>
      <c r="C2098" s="12">
        <v>0.63749999999999996</v>
      </c>
      <c r="D2098" s="12">
        <v>1.0328999999999999</v>
      </c>
      <c r="E2098" s="12">
        <v>0.971830985915492</v>
      </c>
      <c r="F2098" s="12">
        <v>0.76744186046511598</v>
      </c>
      <c r="G2098" s="12">
        <v>0.55555555555555503</v>
      </c>
      <c r="H2098" s="9">
        <v>0</v>
      </c>
      <c r="I2098" s="10" t="s">
        <v>59</v>
      </c>
      <c r="J2098" s="12">
        <v>0.75</v>
      </c>
      <c r="K2098" t="s">
        <v>511</v>
      </c>
      <c r="L2098" t="s">
        <v>524</v>
      </c>
      <c r="M2098" t="s">
        <v>507</v>
      </c>
    </row>
    <row r="2099" spans="1:13" x14ac:dyDescent="0.2">
      <c r="A2099" s="9" t="s">
        <v>265</v>
      </c>
      <c r="B2099" s="9" t="s">
        <v>548</v>
      </c>
      <c r="C2099" s="12">
        <v>1.125</v>
      </c>
      <c r="D2099" s="12">
        <v>1.0625</v>
      </c>
      <c r="E2099" s="12">
        <v>0.93069306930692997</v>
      </c>
      <c r="F2099" s="12">
        <v>0.91935483870967705</v>
      </c>
      <c r="G2099" s="12">
        <v>1</v>
      </c>
      <c r="H2099" s="9">
        <v>7</v>
      </c>
      <c r="I2099" s="10" t="s">
        <v>106</v>
      </c>
      <c r="J2099" s="12">
        <v>0.4</v>
      </c>
      <c r="K2099" t="s">
        <v>506</v>
      </c>
      <c r="L2099" t="s">
        <v>526</v>
      </c>
      <c r="M2099" t="s">
        <v>190</v>
      </c>
    </row>
    <row r="2100" spans="1:13" x14ac:dyDescent="0.2">
      <c r="A2100" s="9" t="s">
        <v>269</v>
      </c>
      <c r="B2100" s="9" t="s">
        <v>548</v>
      </c>
      <c r="C2100" s="12">
        <v>0.69579999999999997</v>
      </c>
      <c r="D2100" s="12">
        <v>0.82889999999999997</v>
      </c>
      <c r="E2100" s="12">
        <v>0.97560975609755995</v>
      </c>
      <c r="F2100" s="12">
        <v>1</v>
      </c>
      <c r="G2100" s="12">
        <v>6.25E-2</v>
      </c>
      <c r="H2100" s="9">
        <v>4</v>
      </c>
      <c r="I2100" s="9" t="s">
        <v>27</v>
      </c>
      <c r="J2100" s="12">
        <v>0.33</v>
      </c>
      <c r="K2100" t="s">
        <v>508</v>
      </c>
      <c r="L2100" t="s">
        <v>524</v>
      </c>
      <c r="M2100" t="s">
        <v>190</v>
      </c>
    </row>
    <row r="2101" spans="1:13" x14ac:dyDescent="0.2">
      <c r="A2101" s="9" t="s">
        <v>270</v>
      </c>
      <c r="B2101" s="9" t="s">
        <v>548</v>
      </c>
      <c r="C2101" s="12">
        <v>0.99580000000000002</v>
      </c>
      <c r="D2101" s="12">
        <v>1.6907999999999901</v>
      </c>
      <c r="E2101" s="12">
        <v>0.97520661157024702</v>
      </c>
      <c r="F2101" s="12">
        <v>0.98809523809523803</v>
      </c>
      <c r="G2101" s="12">
        <v>1</v>
      </c>
      <c r="H2101" s="9">
        <v>2</v>
      </c>
      <c r="I2101" s="10" t="s">
        <v>172</v>
      </c>
      <c r="J2101" s="12">
        <v>0.2</v>
      </c>
      <c r="K2101" t="s">
        <v>511</v>
      </c>
      <c r="L2101" t="s">
        <v>524</v>
      </c>
      <c r="M2101" t="s">
        <v>507</v>
      </c>
    </row>
    <row r="2102" spans="1:13" x14ac:dyDescent="0.2">
      <c r="A2102" s="9" t="s">
        <v>271</v>
      </c>
      <c r="B2102" s="9" t="s">
        <v>548</v>
      </c>
      <c r="C2102" s="12">
        <v>1.9375</v>
      </c>
      <c r="D2102" s="12">
        <v>1.7539</v>
      </c>
      <c r="E2102" s="12">
        <v>0.95652173913043403</v>
      </c>
      <c r="F2102" s="12">
        <v>0.89130434782608603</v>
      </c>
      <c r="G2102" s="12">
        <v>0.78571428571428503</v>
      </c>
      <c r="H2102" s="9">
        <v>1</v>
      </c>
      <c r="I2102" s="10" t="s">
        <v>23</v>
      </c>
      <c r="J2102" s="12">
        <v>1</v>
      </c>
      <c r="K2102" t="s">
        <v>508</v>
      </c>
      <c r="L2102" t="s">
        <v>525</v>
      </c>
      <c r="M2102" t="s">
        <v>512</v>
      </c>
    </row>
    <row r="2103" spans="1:13" x14ac:dyDescent="0.2">
      <c r="A2103" s="9" t="s">
        <v>273</v>
      </c>
      <c r="B2103" s="9" t="s">
        <v>548</v>
      </c>
      <c r="C2103" s="12">
        <v>0.92079999999999995</v>
      </c>
      <c r="D2103" s="12">
        <v>1.1052999999999999</v>
      </c>
      <c r="E2103" s="12">
        <v>1</v>
      </c>
      <c r="F2103" s="12">
        <v>0.96103896103896103</v>
      </c>
      <c r="G2103" s="12">
        <v>0.9</v>
      </c>
      <c r="H2103" s="9">
        <v>9</v>
      </c>
      <c r="I2103" s="9" t="s">
        <v>134</v>
      </c>
      <c r="J2103" s="12">
        <v>0.7</v>
      </c>
      <c r="K2103" t="s">
        <v>506</v>
      </c>
      <c r="L2103" t="s">
        <v>524</v>
      </c>
      <c r="M2103" t="s">
        <v>507</v>
      </c>
    </row>
    <row r="2104" spans="1:13" x14ac:dyDescent="0.2">
      <c r="A2104" s="9" t="s">
        <v>274</v>
      </c>
      <c r="B2104" s="9" t="s">
        <v>548</v>
      </c>
      <c r="C2104" s="12">
        <v>0.9042</v>
      </c>
      <c r="D2104" s="12">
        <v>1.0427999999999999</v>
      </c>
      <c r="E2104" s="12">
        <v>1</v>
      </c>
      <c r="F2104" s="12">
        <v>0.96103896103896103</v>
      </c>
      <c r="G2104" s="12">
        <v>0.94736842105263097</v>
      </c>
      <c r="H2104" s="9">
        <v>2</v>
      </c>
      <c r="I2104" s="10" t="s">
        <v>48</v>
      </c>
      <c r="J2104" s="12">
        <v>1</v>
      </c>
      <c r="K2104" t="s">
        <v>511</v>
      </c>
      <c r="L2104" t="s">
        <v>524</v>
      </c>
      <c r="M2104" t="s">
        <v>510</v>
      </c>
    </row>
    <row r="2105" spans="1:13" x14ac:dyDescent="0.2">
      <c r="A2105" s="9" t="s">
        <v>574</v>
      </c>
      <c r="B2105" s="9" t="s">
        <v>548</v>
      </c>
      <c r="C2105" s="12">
        <v>0</v>
      </c>
      <c r="D2105" s="12">
        <v>0</v>
      </c>
      <c r="E2105" s="12">
        <v>0</v>
      </c>
      <c r="F2105" s="12">
        <v>0</v>
      </c>
      <c r="G2105" s="12">
        <v>0</v>
      </c>
      <c r="H2105" s="9">
        <v>0</v>
      </c>
      <c r="I2105" s="10" t="s">
        <v>32</v>
      </c>
      <c r="J2105" s="12">
        <v>0</v>
      </c>
      <c r="K2105" t="e">
        <v>#N/A</v>
      </c>
      <c r="L2105" t="e">
        <v>#N/A</v>
      </c>
      <c r="M2105" t="e">
        <v>#N/A</v>
      </c>
    </row>
    <row r="2106" spans="1:13" x14ac:dyDescent="0.2">
      <c r="A2106" s="9" t="s">
        <v>279</v>
      </c>
      <c r="B2106" s="9" t="s">
        <v>548</v>
      </c>
      <c r="C2106" s="12">
        <v>0.73750000000000004</v>
      </c>
      <c r="D2106" s="12">
        <v>1.0082</v>
      </c>
      <c r="E2106" s="12">
        <v>0.98591549295774605</v>
      </c>
      <c r="F2106" s="12">
        <v>1</v>
      </c>
      <c r="G2106" s="12">
        <v>0.5</v>
      </c>
      <c r="H2106" s="9">
        <v>5</v>
      </c>
      <c r="I2106" s="10" t="s">
        <v>48</v>
      </c>
      <c r="J2106" s="12">
        <v>1</v>
      </c>
      <c r="K2106" t="s">
        <v>511</v>
      </c>
      <c r="L2106" t="s">
        <v>524</v>
      </c>
      <c r="M2106" t="s">
        <v>512</v>
      </c>
    </row>
    <row r="2107" spans="1:13" x14ac:dyDescent="0.2">
      <c r="A2107" s="9" t="s">
        <v>280</v>
      </c>
      <c r="B2107" s="9" t="s">
        <v>548</v>
      </c>
      <c r="C2107" s="12">
        <v>1.0535999999999901</v>
      </c>
      <c r="D2107" s="12">
        <v>1.0683</v>
      </c>
      <c r="E2107" s="12">
        <v>0.98214285714285698</v>
      </c>
      <c r="F2107" s="12">
        <v>0.99</v>
      </c>
      <c r="G2107" s="12">
        <v>1</v>
      </c>
      <c r="H2107" s="9">
        <v>10</v>
      </c>
      <c r="I2107" s="10" t="s">
        <v>148</v>
      </c>
      <c r="J2107" s="12">
        <v>0</v>
      </c>
      <c r="K2107" t="s">
        <v>506</v>
      </c>
      <c r="L2107" t="s">
        <v>528</v>
      </c>
      <c r="M2107" t="s">
        <v>190</v>
      </c>
    </row>
    <row r="2108" spans="1:13" x14ac:dyDescent="0.2">
      <c r="A2108" s="9" t="s">
        <v>282</v>
      </c>
      <c r="B2108" s="9" t="s">
        <v>548</v>
      </c>
      <c r="C2108" s="12">
        <v>1.23959999999999</v>
      </c>
      <c r="D2108" s="12">
        <v>1.5351999999999999</v>
      </c>
      <c r="E2108" s="12">
        <v>0.97872340425531901</v>
      </c>
      <c r="F2108" s="12">
        <v>0.94444444444444398</v>
      </c>
      <c r="G2108" s="12">
        <v>0.69230769230769196</v>
      </c>
      <c r="H2108" s="9">
        <v>5</v>
      </c>
      <c r="I2108" s="10" t="s">
        <v>32</v>
      </c>
      <c r="J2108" s="12">
        <v>0</v>
      </c>
      <c r="K2108" t="s">
        <v>511</v>
      </c>
      <c r="L2108" t="s">
        <v>525</v>
      </c>
      <c r="M2108" t="s">
        <v>512</v>
      </c>
    </row>
    <row r="2109" spans="1:13" x14ac:dyDescent="0.2">
      <c r="A2109" s="9" t="s">
        <v>284</v>
      </c>
      <c r="B2109" s="9" t="s">
        <v>548</v>
      </c>
      <c r="C2109" s="12">
        <v>1.5106999999999999</v>
      </c>
      <c r="D2109" s="12">
        <v>1.4723999999999999</v>
      </c>
      <c r="E2109" s="12">
        <v>0.98387096774193505</v>
      </c>
      <c r="F2109" s="12">
        <v>1</v>
      </c>
      <c r="G2109" s="12">
        <v>0.94871794871794801</v>
      </c>
      <c r="H2109" s="9">
        <v>13</v>
      </c>
      <c r="I2109" s="9" t="s">
        <v>28</v>
      </c>
      <c r="J2109" s="12">
        <v>0.66</v>
      </c>
      <c r="K2109" t="s">
        <v>506</v>
      </c>
      <c r="L2109" t="s">
        <v>524</v>
      </c>
      <c r="M2109" t="s">
        <v>510</v>
      </c>
    </row>
    <row r="2110" spans="1:13" x14ac:dyDescent="0.2">
      <c r="A2110" s="9" t="s">
        <v>575</v>
      </c>
      <c r="B2110" s="9" t="s">
        <v>548</v>
      </c>
      <c r="C2110" s="12">
        <v>0.2</v>
      </c>
      <c r="D2110" s="12">
        <v>0.93799999999999994</v>
      </c>
      <c r="E2110" s="12">
        <v>1</v>
      </c>
      <c r="F2110" s="12">
        <v>1</v>
      </c>
      <c r="G2110" s="12">
        <v>0</v>
      </c>
      <c r="H2110" s="9">
        <v>0</v>
      </c>
      <c r="I2110" s="10" t="s">
        <v>329</v>
      </c>
      <c r="J2110" s="12">
        <v>1</v>
      </c>
      <c r="K2110" t="s">
        <v>506</v>
      </c>
      <c r="L2110" t="s">
        <v>529</v>
      </c>
      <c r="M2110" t="s">
        <v>507</v>
      </c>
    </row>
    <row r="2111" spans="1:13" x14ac:dyDescent="0.2">
      <c r="A2111" s="9" t="s">
        <v>287</v>
      </c>
      <c r="B2111" s="9" t="s">
        <v>548</v>
      </c>
      <c r="C2111" s="12">
        <v>0.75</v>
      </c>
      <c r="D2111" s="12">
        <v>1.1328</v>
      </c>
      <c r="E2111" s="12">
        <v>1</v>
      </c>
      <c r="F2111" s="12">
        <v>0.76923076923076905</v>
      </c>
      <c r="G2111" s="12">
        <v>0.75</v>
      </c>
      <c r="H2111" s="9">
        <v>3</v>
      </c>
      <c r="I2111" s="9" t="s">
        <v>39</v>
      </c>
      <c r="J2111" s="12">
        <v>0.66</v>
      </c>
      <c r="K2111" t="s">
        <v>506</v>
      </c>
      <c r="L2111" t="s">
        <v>525</v>
      </c>
      <c r="M2111" t="s">
        <v>510</v>
      </c>
    </row>
    <row r="2112" spans="1:13" x14ac:dyDescent="0.2">
      <c r="A2112" s="9" t="s">
        <v>288</v>
      </c>
      <c r="B2112" s="9" t="s">
        <v>548</v>
      </c>
      <c r="C2112" s="12">
        <v>0.80420000000000003</v>
      </c>
      <c r="D2112" s="12">
        <v>1.3109</v>
      </c>
      <c r="E2112" s="12">
        <v>0.97727272727272696</v>
      </c>
      <c r="F2112" s="12">
        <v>0.98591549295774605</v>
      </c>
      <c r="G2112" s="12">
        <v>0.95</v>
      </c>
      <c r="H2112" s="9">
        <v>6</v>
      </c>
      <c r="I2112" s="10" t="s">
        <v>54</v>
      </c>
      <c r="J2112" s="12">
        <v>0</v>
      </c>
      <c r="K2112" t="s">
        <v>508</v>
      </c>
      <c r="L2112" t="s">
        <v>524</v>
      </c>
      <c r="M2112" t="s">
        <v>507</v>
      </c>
    </row>
    <row r="2113" spans="1:13" x14ac:dyDescent="0.2">
      <c r="A2113" s="9" t="s">
        <v>289</v>
      </c>
      <c r="B2113" s="9" t="s">
        <v>548</v>
      </c>
      <c r="C2113" s="12">
        <v>1.1375</v>
      </c>
      <c r="D2113" s="12">
        <v>1.1151</v>
      </c>
      <c r="E2113" s="12">
        <v>1</v>
      </c>
      <c r="F2113" s="12">
        <v>0.94623655913978399</v>
      </c>
      <c r="G2113" s="12">
        <v>1</v>
      </c>
      <c r="H2113" s="9">
        <v>15</v>
      </c>
      <c r="I2113" s="10" t="s">
        <v>39</v>
      </c>
      <c r="J2113" s="12">
        <v>0.66</v>
      </c>
      <c r="K2113" t="s">
        <v>506</v>
      </c>
      <c r="L2113" t="s">
        <v>524</v>
      </c>
      <c r="M2113" t="s">
        <v>509</v>
      </c>
    </row>
    <row r="2114" spans="1:13" x14ac:dyDescent="0.2">
      <c r="A2114" s="9" t="s">
        <v>290</v>
      </c>
      <c r="B2114" s="9" t="s">
        <v>548</v>
      </c>
      <c r="C2114" s="12">
        <v>0.9</v>
      </c>
      <c r="D2114" s="12">
        <v>1.0181</v>
      </c>
      <c r="E2114" s="12">
        <v>1</v>
      </c>
      <c r="F2114" s="12">
        <v>1</v>
      </c>
      <c r="G2114" s="12">
        <v>0.82352941176470495</v>
      </c>
      <c r="H2114" s="9">
        <v>2</v>
      </c>
      <c r="I2114" s="10" t="s">
        <v>45</v>
      </c>
      <c r="J2114" s="12">
        <v>0</v>
      </c>
      <c r="K2114" t="s">
        <v>511</v>
      </c>
      <c r="L2114" t="s">
        <v>524</v>
      </c>
      <c r="M2114" t="s">
        <v>507</v>
      </c>
    </row>
    <row r="2115" spans="1:13" x14ac:dyDescent="0.2">
      <c r="A2115" s="9" t="s">
        <v>291</v>
      </c>
      <c r="B2115" s="9" t="s">
        <v>548</v>
      </c>
      <c r="C2115" s="12">
        <v>0.9375</v>
      </c>
      <c r="D2115" s="12">
        <v>0.90100000000000002</v>
      </c>
      <c r="E2115" s="12">
        <v>0.97297297297297203</v>
      </c>
      <c r="F2115" s="12">
        <v>0.88888888888888795</v>
      </c>
      <c r="G2115" s="12">
        <v>0.4</v>
      </c>
      <c r="H2115" s="9">
        <v>10</v>
      </c>
      <c r="I2115" s="10" t="s">
        <v>15</v>
      </c>
      <c r="J2115" s="12">
        <v>0.5</v>
      </c>
      <c r="K2115" t="s">
        <v>506</v>
      </c>
      <c r="L2115" t="s">
        <v>525</v>
      </c>
      <c r="M2115" t="s">
        <v>190</v>
      </c>
    </row>
    <row r="2116" spans="1:13" x14ac:dyDescent="0.2">
      <c r="A2116" s="9" t="s">
        <v>292</v>
      </c>
      <c r="B2116" s="9" t="s">
        <v>548</v>
      </c>
      <c r="C2116" s="12">
        <v>0.63539999999999996</v>
      </c>
      <c r="D2116" s="12">
        <v>1.0312999999999899</v>
      </c>
      <c r="E2116" s="12">
        <v>1</v>
      </c>
      <c r="F2116" s="12">
        <v>1</v>
      </c>
      <c r="G2116" s="12">
        <v>0.66666666666666596</v>
      </c>
      <c r="H2116" s="9">
        <v>5</v>
      </c>
      <c r="I2116" s="10" t="s">
        <v>37</v>
      </c>
      <c r="J2116" s="12">
        <v>1</v>
      </c>
      <c r="K2116" t="s">
        <v>511</v>
      </c>
      <c r="L2116" t="s">
        <v>525</v>
      </c>
      <c r="M2116" t="s">
        <v>512</v>
      </c>
    </row>
    <row r="2117" spans="1:13" x14ac:dyDescent="0.2">
      <c r="A2117" s="9" t="s">
        <v>294</v>
      </c>
      <c r="B2117" s="9" t="s">
        <v>548</v>
      </c>
      <c r="C2117" s="12">
        <v>1.2417</v>
      </c>
      <c r="D2117" s="12">
        <v>1.1003000000000001</v>
      </c>
      <c r="E2117" s="12">
        <v>0.95833333333333304</v>
      </c>
      <c r="F2117" s="12">
        <v>0.95867768595041303</v>
      </c>
      <c r="G2117" s="12">
        <v>0.64285714285714202</v>
      </c>
      <c r="H2117" s="9">
        <v>12</v>
      </c>
      <c r="I2117" s="9" t="s">
        <v>576</v>
      </c>
      <c r="J2117" s="12">
        <v>0.43</v>
      </c>
      <c r="K2117" t="s">
        <v>506</v>
      </c>
      <c r="L2117" t="s">
        <v>524</v>
      </c>
      <c r="M2117" t="s">
        <v>507</v>
      </c>
    </row>
    <row r="2118" spans="1:13" x14ac:dyDescent="0.2">
      <c r="A2118" s="9" t="s">
        <v>297</v>
      </c>
      <c r="B2118" s="9" t="s">
        <v>548</v>
      </c>
      <c r="C2118" s="12">
        <v>0.65629999999999999</v>
      </c>
      <c r="D2118" s="12">
        <v>1.1405999999999901</v>
      </c>
      <c r="E2118" s="12">
        <v>0.95</v>
      </c>
      <c r="F2118" s="12">
        <v>1</v>
      </c>
      <c r="G2118" s="12">
        <v>0</v>
      </c>
      <c r="H2118" s="9">
        <v>0</v>
      </c>
      <c r="I2118" s="10" t="s">
        <v>36</v>
      </c>
      <c r="J2118" s="12">
        <v>0</v>
      </c>
      <c r="K2118" t="s">
        <v>511</v>
      </c>
      <c r="L2118" t="s">
        <v>525</v>
      </c>
      <c r="M2118" t="s">
        <v>512</v>
      </c>
    </row>
    <row r="2119" spans="1:13" x14ac:dyDescent="0.2">
      <c r="A2119" s="9" t="s">
        <v>577</v>
      </c>
      <c r="B2119" s="9" t="s">
        <v>548</v>
      </c>
      <c r="C2119" s="12">
        <v>0</v>
      </c>
      <c r="D2119" s="12">
        <v>0.82029999999999903</v>
      </c>
      <c r="E2119" s="12">
        <v>0</v>
      </c>
      <c r="F2119" s="12">
        <v>0</v>
      </c>
      <c r="G2119" s="12">
        <v>0</v>
      </c>
      <c r="H2119" s="9">
        <v>0</v>
      </c>
      <c r="I2119" s="10" t="s">
        <v>32</v>
      </c>
      <c r="J2119" s="12">
        <v>0</v>
      </c>
      <c r="K2119" t="e">
        <v>#N/A</v>
      </c>
      <c r="L2119" t="e">
        <v>#N/A</v>
      </c>
      <c r="M2119" t="e">
        <v>#N/A</v>
      </c>
    </row>
    <row r="2120" spans="1:13" x14ac:dyDescent="0.2">
      <c r="A2120" s="9" t="s">
        <v>298</v>
      </c>
      <c r="B2120" s="9" t="s">
        <v>548</v>
      </c>
      <c r="C2120" s="12">
        <v>0.69379999999999997</v>
      </c>
      <c r="D2120" s="12">
        <v>0.85199999999999998</v>
      </c>
      <c r="E2120" s="12">
        <v>0.98765432098765404</v>
      </c>
      <c r="F2120" s="12">
        <v>0.98360655737704905</v>
      </c>
      <c r="G2120" s="12">
        <v>1</v>
      </c>
      <c r="H2120" s="9">
        <v>4</v>
      </c>
      <c r="I2120" s="10" t="s">
        <v>31</v>
      </c>
      <c r="J2120" s="12">
        <v>0.6</v>
      </c>
      <c r="K2120" t="s">
        <v>511</v>
      </c>
      <c r="L2120" t="s">
        <v>524</v>
      </c>
      <c r="M2120" t="s">
        <v>512</v>
      </c>
    </row>
    <row r="2121" spans="1:13" x14ac:dyDescent="0.2">
      <c r="A2121" s="9" t="s">
        <v>299</v>
      </c>
      <c r="B2121" s="9" t="s">
        <v>548</v>
      </c>
      <c r="C2121" s="12">
        <v>0.60629999999999995</v>
      </c>
      <c r="D2121" s="12">
        <v>1.0295999999999901</v>
      </c>
      <c r="E2121" s="12">
        <v>0.97727272727272696</v>
      </c>
      <c r="F2121" s="12">
        <v>1</v>
      </c>
      <c r="G2121" s="12">
        <v>1</v>
      </c>
      <c r="H2121" s="9">
        <v>0</v>
      </c>
      <c r="I2121" s="10" t="s">
        <v>32</v>
      </c>
      <c r="J2121" s="12">
        <v>0</v>
      </c>
      <c r="K2121" t="s">
        <v>508</v>
      </c>
      <c r="L2121" t="s">
        <v>525</v>
      </c>
      <c r="M2121" t="s">
        <v>510</v>
      </c>
    </row>
    <row r="2122" spans="1:13" x14ac:dyDescent="0.2">
      <c r="A2122" s="9" t="s">
        <v>300</v>
      </c>
      <c r="B2122" s="9" t="s">
        <v>548</v>
      </c>
      <c r="C2122" s="12">
        <v>0.843799999999999</v>
      </c>
      <c r="D2122" s="12">
        <v>0.92449999999999999</v>
      </c>
      <c r="E2122" s="12">
        <v>0.984375</v>
      </c>
      <c r="F2122" s="12">
        <v>0.96296296296296202</v>
      </c>
      <c r="G2122" s="12">
        <v>0.85714285714285698</v>
      </c>
      <c r="H2122" s="9">
        <v>4</v>
      </c>
      <c r="I2122" s="10" t="s">
        <v>48</v>
      </c>
      <c r="J2122" s="12">
        <v>1</v>
      </c>
      <c r="K2122" t="s">
        <v>511</v>
      </c>
      <c r="L2122" t="s">
        <v>525</v>
      </c>
      <c r="M2122" t="s">
        <v>507</v>
      </c>
    </row>
    <row r="2123" spans="1:13" x14ac:dyDescent="0.2">
      <c r="A2123" s="9" t="s">
        <v>302</v>
      </c>
      <c r="B2123" s="9" t="s">
        <v>548</v>
      </c>
      <c r="C2123" s="12">
        <v>1.125</v>
      </c>
      <c r="D2123" s="12">
        <v>0.99219999999999997</v>
      </c>
      <c r="E2123" s="12">
        <v>0.98666666666666603</v>
      </c>
      <c r="F2123" s="12">
        <v>0.95121951219512102</v>
      </c>
      <c r="G2123" s="12">
        <v>1</v>
      </c>
      <c r="H2123" s="9">
        <v>13</v>
      </c>
      <c r="I2123" s="10" t="s">
        <v>32</v>
      </c>
      <c r="J2123" s="12">
        <v>0</v>
      </c>
      <c r="K2123" t="s">
        <v>506</v>
      </c>
      <c r="L2123" t="s">
        <v>525</v>
      </c>
      <c r="M2123" t="s">
        <v>509</v>
      </c>
    </row>
    <row r="2124" spans="1:13" x14ac:dyDescent="0.2">
      <c r="A2124" s="9" t="s">
        <v>306</v>
      </c>
      <c r="B2124" s="9" t="s">
        <v>548</v>
      </c>
      <c r="C2124" s="12">
        <v>1.5885</v>
      </c>
      <c r="D2124" s="12">
        <v>1.3319999999999901</v>
      </c>
      <c r="E2124" s="12">
        <v>0.98809523809523803</v>
      </c>
      <c r="F2124" s="12">
        <v>0.94642857142857095</v>
      </c>
      <c r="G2124" s="12">
        <v>0.7</v>
      </c>
      <c r="H2124" s="9">
        <v>6</v>
      </c>
      <c r="I2124" s="9" t="s">
        <v>400</v>
      </c>
      <c r="J2124" s="12">
        <v>0.4</v>
      </c>
      <c r="K2124" t="s">
        <v>506</v>
      </c>
      <c r="L2124" t="s">
        <v>525</v>
      </c>
      <c r="M2124" t="s">
        <v>509</v>
      </c>
    </row>
    <row r="2125" spans="1:13" x14ac:dyDescent="0.2">
      <c r="A2125" s="9" t="s">
        <v>310</v>
      </c>
      <c r="B2125" s="9" t="s">
        <v>548</v>
      </c>
      <c r="C2125" s="12">
        <v>1.0291999999999999</v>
      </c>
      <c r="D2125" s="12">
        <v>1.7187999999999899</v>
      </c>
      <c r="E2125" s="12">
        <v>1</v>
      </c>
      <c r="F2125" s="12">
        <v>0.987179487179487</v>
      </c>
      <c r="G2125" s="12">
        <v>0.88888888888888795</v>
      </c>
      <c r="H2125" s="9">
        <v>3</v>
      </c>
      <c r="I2125" s="10" t="s">
        <v>211</v>
      </c>
      <c r="J2125" s="12">
        <v>0.56999999999999995</v>
      </c>
      <c r="K2125" t="s">
        <v>508</v>
      </c>
      <c r="L2125" t="s">
        <v>524</v>
      </c>
      <c r="M2125" t="s">
        <v>507</v>
      </c>
    </row>
    <row r="2126" spans="1:13" x14ac:dyDescent="0.2">
      <c r="A2126" s="9" t="s">
        <v>311</v>
      </c>
      <c r="B2126" s="9" t="s">
        <v>548</v>
      </c>
      <c r="C2126" s="12">
        <v>0.5625</v>
      </c>
      <c r="D2126" s="12">
        <v>1.1054999999999999</v>
      </c>
      <c r="E2126" s="12">
        <v>0.95652173913043403</v>
      </c>
      <c r="F2126" s="12">
        <v>1</v>
      </c>
      <c r="G2126" s="12">
        <v>0</v>
      </c>
      <c r="H2126" s="9">
        <v>1</v>
      </c>
      <c r="I2126" s="10" t="s">
        <v>54</v>
      </c>
      <c r="J2126" s="12">
        <v>0</v>
      </c>
      <c r="K2126" t="e">
        <v>#N/A</v>
      </c>
      <c r="L2126" t="e">
        <v>#N/A</v>
      </c>
      <c r="M2126" t="e">
        <v>#N/A</v>
      </c>
    </row>
    <row r="2127" spans="1:13" x14ac:dyDescent="0.2">
      <c r="A2127" s="9" t="s">
        <v>312</v>
      </c>
      <c r="B2127" s="9" t="s">
        <v>548</v>
      </c>
      <c r="C2127" s="12">
        <v>0.56429999999999902</v>
      </c>
      <c r="D2127" s="12">
        <v>1.1961999999999999</v>
      </c>
      <c r="E2127" s="12">
        <v>1</v>
      </c>
      <c r="F2127" s="12">
        <v>0.96153846153846101</v>
      </c>
      <c r="G2127" s="12">
        <v>0.88888888888888795</v>
      </c>
      <c r="H2127" s="9">
        <v>0</v>
      </c>
      <c r="I2127" s="10" t="s">
        <v>119</v>
      </c>
      <c r="J2127" s="12">
        <v>0</v>
      </c>
      <c r="K2127" t="s">
        <v>511</v>
      </c>
      <c r="L2127" t="s">
        <v>524</v>
      </c>
      <c r="M2127" t="s">
        <v>190</v>
      </c>
    </row>
    <row r="2128" spans="1:13" x14ac:dyDescent="0.2">
      <c r="A2128" s="9" t="s">
        <v>315</v>
      </c>
      <c r="B2128" s="9" t="s">
        <v>548</v>
      </c>
      <c r="C2128" s="12">
        <v>1.25</v>
      </c>
      <c r="D2128" s="12">
        <v>1.1216999999999999</v>
      </c>
      <c r="E2128" s="12">
        <v>1</v>
      </c>
      <c r="F2128" s="12">
        <v>0.91071428571428503</v>
      </c>
      <c r="G2128" s="12">
        <v>0.86206896551724099</v>
      </c>
      <c r="H2128" s="9">
        <v>15</v>
      </c>
      <c r="I2128" s="10" t="s">
        <v>15</v>
      </c>
      <c r="J2128" s="12">
        <v>0.5</v>
      </c>
      <c r="K2128" t="s">
        <v>506</v>
      </c>
      <c r="L2128" t="s">
        <v>524</v>
      </c>
      <c r="M2128" t="s">
        <v>509</v>
      </c>
    </row>
    <row r="2129" spans="1:13" x14ac:dyDescent="0.2">
      <c r="A2129" s="9" t="s">
        <v>317</v>
      </c>
      <c r="B2129" s="9" t="s">
        <v>548</v>
      </c>
      <c r="C2129" s="12">
        <v>1.0291999999999999</v>
      </c>
      <c r="D2129" s="12">
        <v>1.1990000000000001</v>
      </c>
      <c r="E2129" s="12">
        <v>1</v>
      </c>
      <c r="F2129" s="12">
        <v>0.97058823529411697</v>
      </c>
      <c r="G2129" s="12">
        <v>0.70588235294117596</v>
      </c>
      <c r="H2129" s="9">
        <v>0</v>
      </c>
      <c r="I2129" s="10" t="s">
        <v>66</v>
      </c>
      <c r="J2129" s="12">
        <v>0.5</v>
      </c>
      <c r="K2129" t="s">
        <v>511</v>
      </c>
      <c r="L2129" t="s">
        <v>524</v>
      </c>
      <c r="M2129" t="s">
        <v>510</v>
      </c>
    </row>
    <row r="2130" spans="1:13" x14ac:dyDescent="0.2">
      <c r="A2130" s="9" t="s">
        <v>318</v>
      </c>
      <c r="B2130" s="9" t="s">
        <v>548</v>
      </c>
      <c r="C2130" s="12">
        <v>1.0667</v>
      </c>
      <c r="D2130" s="12">
        <v>0.99670000000000003</v>
      </c>
      <c r="E2130" s="12">
        <v>0.99137931034482696</v>
      </c>
      <c r="F2130" s="12">
        <v>0.96470588235294097</v>
      </c>
      <c r="G2130" s="12">
        <v>0.35</v>
      </c>
      <c r="H2130" s="9">
        <v>1</v>
      </c>
      <c r="I2130" s="9" t="s">
        <v>41</v>
      </c>
      <c r="J2130" s="12">
        <v>0.83</v>
      </c>
      <c r="K2130" t="s">
        <v>506</v>
      </c>
      <c r="L2130" t="s">
        <v>524</v>
      </c>
      <c r="M2130" t="s">
        <v>509</v>
      </c>
    </row>
    <row r="2131" spans="1:13" x14ac:dyDescent="0.2">
      <c r="A2131" s="9" t="s">
        <v>319</v>
      </c>
      <c r="B2131" s="9" t="s">
        <v>548</v>
      </c>
      <c r="C2131" s="12">
        <v>1.2428999999999999</v>
      </c>
      <c r="D2131" s="12">
        <v>1.2398</v>
      </c>
      <c r="E2131" s="12">
        <v>0.99492385786801996</v>
      </c>
      <c r="F2131" s="12">
        <v>0.99074074074074003</v>
      </c>
      <c r="G2131" s="12">
        <v>0.8</v>
      </c>
      <c r="H2131" s="9">
        <v>13</v>
      </c>
      <c r="I2131" s="10" t="s">
        <v>54</v>
      </c>
      <c r="J2131" s="12">
        <v>0</v>
      </c>
      <c r="K2131" t="s">
        <v>506</v>
      </c>
      <c r="L2131" t="s">
        <v>524</v>
      </c>
      <c r="M2131" t="s">
        <v>510</v>
      </c>
    </row>
    <row r="2132" spans="1:13" x14ac:dyDescent="0.2">
      <c r="A2132" s="9" t="s">
        <v>321</v>
      </c>
      <c r="B2132" s="9" t="s">
        <v>548</v>
      </c>
      <c r="C2132" s="12">
        <v>1.2666999999999999</v>
      </c>
      <c r="D2132" s="12">
        <v>1.1875</v>
      </c>
      <c r="E2132" s="12">
        <v>0.988826815642458</v>
      </c>
      <c r="F2132" s="12">
        <v>0.91176470588235203</v>
      </c>
      <c r="G2132" s="12">
        <v>0.57692307692307598</v>
      </c>
      <c r="H2132" s="9">
        <v>12</v>
      </c>
      <c r="I2132" s="10" t="s">
        <v>576</v>
      </c>
      <c r="J2132" s="12">
        <v>0.43</v>
      </c>
      <c r="K2132" t="s">
        <v>506</v>
      </c>
      <c r="L2132" t="s">
        <v>524</v>
      </c>
      <c r="M2132" t="s">
        <v>509</v>
      </c>
    </row>
    <row r="2133" spans="1:13" x14ac:dyDescent="0.2">
      <c r="A2133" s="9" t="s">
        <v>323</v>
      </c>
      <c r="B2133" s="9" t="s">
        <v>548</v>
      </c>
      <c r="C2133" s="12">
        <v>0.99060000000000004</v>
      </c>
      <c r="D2133" s="12">
        <v>1.0182</v>
      </c>
      <c r="E2133" s="12">
        <v>1</v>
      </c>
      <c r="F2133" s="12">
        <v>1</v>
      </c>
      <c r="G2133" s="12">
        <v>0.94117647058823495</v>
      </c>
      <c r="H2133" s="9">
        <v>8</v>
      </c>
      <c r="I2133" s="10" t="s">
        <v>31</v>
      </c>
      <c r="J2133" s="12">
        <v>0.6</v>
      </c>
      <c r="K2133" t="s">
        <v>506</v>
      </c>
      <c r="L2133" t="s">
        <v>525</v>
      </c>
      <c r="M2133" t="s">
        <v>190</v>
      </c>
    </row>
    <row r="2134" spans="1:13" x14ac:dyDescent="0.2">
      <c r="A2134" s="9" t="s">
        <v>324</v>
      </c>
      <c r="B2134" s="9" t="s">
        <v>548</v>
      </c>
      <c r="C2134" s="12">
        <v>0.91249999999999998</v>
      </c>
      <c r="D2134" s="12">
        <v>0.86199999999999999</v>
      </c>
      <c r="E2134" s="12">
        <v>0.97222222222222199</v>
      </c>
      <c r="F2134" s="12">
        <v>1</v>
      </c>
      <c r="G2134" s="12">
        <v>0.71428571428571397</v>
      </c>
      <c r="H2134" s="9">
        <v>14</v>
      </c>
      <c r="I2134" s="10" t="s">
        <v>59</v>
      </c>
      <c r="J2134" s="12">
        <v>0.75</v>
      </c>
      <c r="K2134" t="s">
        <v>506</v>
      </c>
      <c r="L2134" t="s">
        <v>525</v>
      </c>
      <c r="M2134" t="s">
        <v>512</v>
      </c>
    </row>
    <row r="2135" spans="1:13" x14ac:dyDescent="0.2">
      <c r="A2135" s="9" t="s">
        <v>325</v>
      </c>
      <c r="B2135" s="9" t="s">
        <v>548</v>
      </c>
      <c r="C2135" s="12">
        <v>1.0375000000000001</v>
      </c>
      <c r="D2135" s="12">
        <v>1.0147999999999999</v>
      </c>
      <c r="E2135" s="12">
        <v>0</v>
      </c>
      <c r="F2135" s="12">
        <v>0.96590909090909005</v>
      </c>
      <c r="G2135" s="12">
        <v>0.14285714285714199</v>
      </c>
      <c r="H2135" s="9">
        <v>2</v>
      </c>
      <c r="I2135" s="10" t="s">
        <v>578</v>
      </c>
      <c r="J2135" s="12">
        <v>0</v>
      </c>
      <c r="K2135" t="s">
        <v>506</v>
      </c>
      <c r="L2135" t="s">
        <v>524</v>
      </c>
      <c r="M2135" t="s">
        <v>190</v>
      </c>
    </row>
    <row r="2136" spans="1:13" x14ac:dyDescent="0.2">
      <c r="A2136" s="9" t="s">
        <v>326</v>
      </c>
      <c r="B2136" s="9" t="s">
        <v>548</v>
      </c>
      <c r="C2136" s="12">
        <v>1.2082999999999999</v>
      </c>
      <c r="D2136" s="12">
        <v>1.4569999999999901</v>
      </c>
      <c r="E2136" s="12">
        <v>0.96666666666666601</v>
      </c>
      <c r="F2136" s="12">
        <v>1</v>
      </c>
      <c r="G2136" s="12">
        <v>0</v>
      </c>
      <c r="H2136" s="9">
        <v>5</v>
      </c>
      <c r="I2136" s="10" t="s">
        <v>161</v>
      </c>
      <c r="J2136" s="12">
        <v>0.17</v>
      </c>
      <c r="K2136" t="e">
        <v>#N/A</v>
      </c>
      <c r="L2136" t="e">
        <v>#N/A</v>
      </c>
      <c r="M2136" t="e">
        <v>#N/A</v>
      </c>
    </row>
    <row r="2137" spans="1:13" x14ac:dyDescent="0.2">
      <c r="A2137" s="9" t="s">
        <v>327</v>
      </c>
      <c r="B2137" s="9" t="s">
        <v>548</v>
      </c>
      <c r="C2137" s="12">
        <v>0.98439999999999905</v>
      </c>
      <c r="D2137" s="12">
        <v>1.4062999999999899</v>
      </c>
      <c r="E2137" s="12">
        <v>0.938271604938271</v>
      </c>
      <c r="F2137" s="12">
        <v>0.97916666666666596</v>
      </c>
      <c r="G2137" s="12">
        <v>1</v>
      </c>
      <c r="H2137" s="9">
        <v>0</v>
      </c>
      <c r="I2137" s="10" t="s">
        <v>32</v>
      </c>
      <c r="J2137" s="12">
        <v>0</v>
      </c>
      <c r="K2137" t="s">
        <v>511</v>
      </c>
      <c r="L2137" t="s">
        <v>525</v>
      </c>
      <c r="M2137" t="s">
        <v>509</v>
      </c>
    </row>
    <row r="2138" spans="1:13" x14ac:dyDescent="0.2">
      <c r="A2138" s="9" t="s">
        <v>331</v>
      </c>
      <c r="B2138" s="9" t="s">
        <v>548</v>
      </c>
      <c r="C2138" s="12">
        <v>0.99580000000000002</v>
      </c>
      <c r="D2138" s="12">
        <v>1.0065999999999999</v>
      </c>
      <c r="E2138" s="12">
        <v>1</v>
      </c>
      <c r="F2138" s="12">
        <v>1</v>
      </c>
      <c r="G2138" s="12">
        <v>0.33333333333333298</v>
      </c>
      <c r="H2138" s="9">
        <v>0</v>
      </c>
      <c r="I2138" s="9" t="s">
        <v>45</v>
      </c>
      <c r="J2138" s="12">
        <v>0</v>
      </c>
      <c r="K2138" t="s">
        <v>506</v>
      </c>
      <c r="L2138" t="s">
        <v>524</v>
      </c>
      <c r="M2138" t="s">
        <v>507</v>
      </c>
    </row>
    <row r="2139" spans="1:13" x14ac:dyDescent="0.2">
      <c r="A2139" s="9" t="s">
        <v>332</v>
      </c>
      <c r="B2139" s="9" t="s">
        <v>548</v>
      </c>
      <c r="C2139" s="12">
        <v>1.1541999999999999</v>
      </c>
      <c r="D2139" s="12">
        <v>1.3684000000000001</v>
      </c>
      <c r="E2139" s="12">
        <v>0.661157024793388</v>
      </c>
      <c r="F2139" s="12">
        <v>0.95652173913043403</v>
      </c>
      <c r="G2139" s="12">
        <v>0</v>
      </c>
      <c r="H2139" s="9">
        <v>5</v>
      </c>
      <c r="I2139" s="10" t="s">
        <v>43</v>
      </c>
      <c r="J2139" s="12">
        <v>0.17</v>
      </c>
      <c r="K2139" t="s">
        <v>508</v>
      </c>
      <c r="L2139" t="s">
        <v>524</v>
      </c>
      <c r="M2139" t="s">
        <v>512</v>
      </c>
    </row>
    <row r="2140" spans="1:13" x14ac:dyDescent="0.2">
      <c r="A2140" s="9" t="s">
        <v>333</v>
      </c>
      <c r="B2140" s="9" t="s">
        <v>548</v>
      </c>
      <c r="C2140" s="12">
        <v>0.99580000000000002</v>
      </c>
      <c r="D2140" s="12">
        <v>0.94409999999999905</v>
      </c>
      <c r="E2140" s="12">
        <v>0.95</v>
      </c>
      <c r="F2140" s="12">
        <v>0.949367088607594</v>
      </c>
      <c r="G2140" s="12">
        <v>0.32</v>
      </c>
      <c r="H2140" s="9">
        <v>7</v>
      </c>
      <c r="I2140" s="9" t="s">
        <v>40</v>
      </c>
      <c r="J2140" s="12">
        <v>0</v>
      </c>
      <c r="K2140" t="s">
        <v>506</v>
      </c>
      <c r="L2140" t="s">
        <v>524</v>
      </c>
      <c r="M2140" t="s">
        <v>512</v>
      </c>
    </row>
    <row r="2141" spans="1:13" x14ac:dyDescent="0.2">
      <c r="A2141" s="9" t="s">
        <v>470</v>
      </c>
      <c r="B2141" s="9" t="s">
        <v>548</v>
      </c>
      <c r="C2141" s="12">
        <v>1.0812999999999999</v>
      </c>
      <c r="D2141" s="12">
        <v>1.0625</v>
      </c>
      <c r="E2141" s="12">
        <v>0.99248120300751796</v>
      </c>
      <c r="F2141" s="12">
        <v>1</v>
      </c>
      <c r="G2141" s="12">
        <v>1</v>
      </c>
      <c r="H2141" s="9">
        <v>0</v>
      </c>
      <c r="I2141" s="9" t="s">
        <v>52</v>
      </c>
      <c r="J2141" s="12">
        <v>0.63</v>
      </c>
      <c r="K2141" t="e">
        <v>#N/A</v>
      </c>
      <c r="L2141" t="e">
        <v>#N/A</v>
      </c>
      <c r="M2141" t="e">
        <v>#N/A</v>
      </c>
    </row>
    <row r="2142" spans="1:13" x14ac:dyDescent="0.2">
      <c r="A2142" s="9" t="s">
        <v>335</v>
      </c>
      <c r="B2142" s="9" t="s">
        <v>548</v>
      </c>
      <c r="C2142" s="12">
        <v>0.82289999999999996</v>
      </c>
      <c r="D2142" s="12">
        <v>1.9218999999999999</v>
      </c>
      <c r="E2142" s="12">
        <v>1</v>
      </c>
      <c r="F2142" s="12">
        <v>0.95652173913043403</v>
      </c>
      <c r="G2142" s="12">
        <v>0</v>
      </c>
      <c r="H2142" s="9">
        <v>0</v>
      </c>
      <c r="I2142" s="9" t="s">
        <v>59</v>
      </c>
      <c r="J2142" s="12">
        <v>0.75</v>
      </c>
      <c r="K2142" t="s">
        <v>511</v>
      </c>
      <c r="L2142" t="s">
        <v>525</v>
      </c>
      <c r="M2142" t="s">
        <v>512</v>
      </c>
    </row>
    <row r="2143" spans="1:13" x14ac:dyDescent="0.2">
      <c r="A2143" s="9" t="s">
        <v>336</v>
      </c>
      <c r="B2143" s="9" t="s">
        <v>548</v>
      </c>
      <c r="C2143" s="12">
        <v>0.4607</v>
      </c>
      <c r="D2143" s="12">
        <v>0.95930000000000004</v>
      </c>
      <c r="E2143" s="12">
        <v>1</v>
      </c>
      <c r="F2143" s="12">
        <v>0.63265306122448906</v>
      </c>
      <c r="G2143" s="12">
        <v>0.5</v>
      </c>
      <c r="H2143" s="9">
        <v>1</v>
      </c>
      <c r="I2143" s="10" t="s">
        <v>118</v>
      </c>
      <c r="J2143" s="12">
        <v>0.09</v>
      </c>
      <c r="K2143" t="s">
        <v>506</v>
      </c>
      <c r="L2143" t="s">
        <v>524</v>
      </c>
      <c r="M2143" t="s">
        <v>190</v>
      </c>
    </row>
    <row r="2144" spans="1:13" x14ac:dyDescent="0.2">
      <c r="A2144" s="9" t="s">
        <v>337</v>
      </c>
      <c r="B2144" s="9" t="s">
        <v>548</v>
      </c>
      <c r="C2144" s="12">
        <v>0.84289999999999898</v>
      </c>
      <c r="D2144" s="12">
        <v>1.1265000000000001</v>
      </c>
      <c r="E2144" s="12">
        <v>1</v>
      </c>
      <c r="F2144" s="12">
        <v>1</v>
      </c>
      <c r="G2144" s="12">
        <v>0</v>
      </c>
      <c r="H2144" s="9">
        <v>1</v>
      </c>
      <c r="I2144" s="9" t="s">
        <v>579</v>
      </c>
      <c r="J2144" s="12">
        <v>0.84</v>
      </c>
      <c r="K2144" t="s">
        <v>506</v>
      </c>
      <c r="L2144" t="s">
        <v>524</v>
      </c>
      <c r="M2144" t="s">
        <v>512</v>
      </c>
    </row>
    <row r="2145" spans="1:13" x14ac:dyDescent="0.2">
      <c r="A2145" s="9" t="s">
        <v>338</v>
      </c>
      <c r="B2145" s="9" t="s">
        <v>548</v>
      </c>
      <c r="C2145" s="12">
        <v>1.075</v>
      </c>
      <c r="D2145" s="12">
        <v>1.0729</v>
      </c>
      <c r="E2145" s="12">
        <v>1</v>
      </c>
      <c r="F2145" s="12">
        <v>0.98412698412698396</v>
      </c>
      <c r="G2145" s="12">
        <v>0.71428571428571397</v>
      </c>
      <c r="H2145" s="9">
        <v>6</v>
      </c>
      <c r="I2145" s="10" t="s">
        <v>45</v>
      </c>
      <c r="J2145" s="12">
        <v>0</v>
      </c>
      <c r="K2145" t="s">
        <v>506</v>
      </c>
      <c r="L2145" t="s">
        <v>525</v>
      </c>
      <c r="M2145" t="s">
        <v>509</v>
      </c>
    </row>
    <row r="2146" spans="1:13" x14ac:dyDescent="0.2">
      <c r="A2146" s="9" t="s">
        <v>339</v>
      </c>
      <c r="B2146" s="9" t="s">
        <v>548</v>
      </c>
      <c r="C2146" s="12">
        <v>0.91879999999999895</v>
      </c>
      <c r="D2146" s="12">
        <v>1</v>
      </c>
      <c r="E2146" s="12">
        <v>1</v>
      </c>
      <c r="F2146" s="12">
        <v>0.98484848484848397</v>
      </c>
      <c r="G2146" s="12">
        <v>0.625</v>
      </c>
      <c r="H2146" s="9">
        <v>9</v>
      </c>
      <c r="I2146" s="10" t="s">
        <v>32</v>
      </c>
      <c r="J2146" s="12">
        <v>0</v>
      </c>
      <c r="K2146" t="s">
        <v>506</v>
      </c>
      <c r="L2146" t="s">
        <v>525</v>
      </c>
      <c r="M2146" t="s">
        <v>510</v>
      </c>
    </row>
    <row r="2147" spans="1:13" x14ac:dyDescent="0.2">
      <c r="A2147" s="9" t="s">
        <v>340</v>
      </c>
      <c r="B2147" s="9" t="s">
        <v>548</v>
      </c>
      <c r="C2147" s="12">
        <v>0.94579999999999997</v>
      </c>
      <c r="D2147" s="12">
        <v>0.90789999999999904</v>
      </c>
      <c r="E2147" s="12">
        <v>0.93396226415094297</v>
      </c>
      <c r="F2147" s="12">
        <v>1</v>
      </c>
      <c r="G2147" s="12">
        <v>0.38095238095237999</v>
      </c>
      <c r="H2147" s="9">
        <v>4</v>
      </c>
      <c r="I2147" s="10" t="s">
        <v>23</v>
      </c>
      <c r="J2147" s="12">
        <v>1</v>
      </c>
      <c r="K2147" t="s">
        <v>506</v>
      </c>
      <c r="L2147" t="s">
        <v>524</v>
      </c>
      <c r="M2147" t="s">
        <v>510</v>
      </c>
    </row>
    <row r="2148" spans="1:13" x14ac:dyDescent="0.2">
      <c r="A2148" s="9" t="s">
        <v>342</v>
      </c>
      <c r="B2148" s="9" t="s">
        <v>548</v>
      </c>
      <c r="C2148" s="12">
        <v>0.76249999999999996</v>
      </c>
      <c r="D2148" s="12">
        <v>1.0724</v>
      </c>
      <c r="E2148" s="12">
        <v>1</v>
      </c>
      <c r="F2148" s="12">
        <v>0.98387096774193505</v>
      </c>
      <c r="G2148" s="12">
        <v>0</v>
      </c>
      <c r="H2148" s="9">
        <v>2</v>
      </c>
      <c r="I2148" s="10" t="s">
        <v>573</v>
      </c>
      <c r="J2148" s="12">
        <v>0</v>
      </c>
      <c r="K2148" t="s">
        <v>506</v>
      </c>
      <c r="L2148" t="s">
        <v>524</v>
      </c>
      <c r="M2148" t="s">
        <v>512</v>
      </c>
    </row>
    <row r="2149" spans="1:13" x14ac:dyDescent="0.2">
      <c r="A2149" s="9" t="s">
        <v>343</v>
      </c>
      <c r="B2149" s="9" t="s">
        <v>548</v>
      </c>
      <c r="C2149" s="12">
        <v>0.99789999999999901</v>
      </c>
      <c r="D2149" s="12">
        <v>1.0164</v>
      </c>
      <c r="E2149" s="12">
        <v>0.93706293706293697</v>
      </c>
      <c r="F2149" s="12">
        <v>0.59550561797752799</v>
      </c>
      <c r="G2149" s="12">
        <v>0.78947368421052599</v>
      </c>
      <c r="H2149" s="9">
        <v>8</v>
      </c>
      <c r="I2149" s="10" t="s">
        <v>172</v>
      </c>
      <c r="J2149" s="12">
        <v>0.2</v>
      </c>
      <c r="K2149" t="s">
        <v>506</v>
      </c>
      <c r="L2149" t="s">
        <v>524</v>
      </c>
      <c r="M2149" t="s">
        <v>509</v>
      </c>
    </row>
    <row r="2150" spans="1:13" x14ac:dyDescent="0.2">
      <c r="A2150" s="9" t="s">
        <v>344</v>
      </c>
      <c r="B2150" s="9" t="s">
        <v>548</v>
      </c>
      <c r="C2150" s="12">
        <v>1.0392999999999999</v>
      </c>
      <c r="D2150" s="12">
        <v>1</v>
      </c>
      <c r="E2150" s="12">
        <v>0.99363057324840698</v>
      </c>
      <c r="F2150" s="12">
        <v>0.92553191489361697</v>
      </c>
      <c r="G2150" s="12">
        <v>0.13636363636363599</v>
      </c>
      <c r="H2150" s="9">
        <v>10</v>
      </c>
      <c r="I2150" s="10" t="s">
        <v>232</v>
      </c>
      <c r="J2150" s="12">
        <v>0.14000000000000001</v>
      </c>
      <c r="K2150" t="s">
        <v>506</v>
      </c>
      <c r="L2150" t="s">
        <v>524</v>
      </c>
      <c r="M2150" t="s">
        <v>507</v>
      </c>
    </row>
    <row r="2151" spans="1:13" x14ac:dyDescent="0.2">
      <c r="A2151" s="9" t="s">
        <v>345</v>
      </c>
      <c r="B2151" s="9" t="s">
        <v>548</v>
      </c>
      <c r="C2151" s="12">
        <v>1.2082999999999999</v>
      </c>
      <c r="D2151" s="12">
        <v>1.2772999999999901</v>
      </c>
      <c r="E2151" s="12">
        <v>0.92537313432835799</v>
      </c>
      <c r="F2151" s="12">
        <v>1</v>
      </c>
      <c r="G2151" s="12">
        <v>0.28571428571428498</v>
      </c>
      <c r="H2151" s="9">
        <v>5</v>
      </c>
      <c r="I2151" s="10" t="s">
        <v>48</v>
      </c>
      <c r="J2151" s="12">
        <v>1</v>
      </c>
      <c r="K2151" t="s">
        <v>506</v>
      </c>
      <c r="L2151" t="s">
        <v>525</v>
      </c>
      <c r="M2151" t="s">
        <v>512</v>
      </c>
    </row>
    <row r="2152" spans="1:13" x14ac:dyDescent="0.2">
      <c r="A2152" s="9" t="s">
        <v>346</v>
      </c>
      <c r="B2152" s="9" t="s">
        <v>548</v>
      </c>
      <c r="C2152" s="12">
        <v>1.0125</v>
      </c>
      <c r="D2152" s="12">
        <v>1.0214000000000001</v>
      </c>
      <c r="E2152" s="12">
        <v>0.95833333333333304</v>
      </c>
      <c r="F2152" s="12">
        <v>0.684782608695652</v>
      </c>
      <c r="G2152" s="12">
        <v>0.68421052631578905</v>
      </c>
      <c r="H2152" s="9">
        <v>4</v>
      </c>
      <c r="I2152" s="9" t="s">
        <v>83</v>
      </c>
      <c r="J2152" s="12">
        <v>0.71</v>
      </c>
      <c r="K2152" t="s">
        <v>506</v>
      </c>
      <c r="L2152" t="s">
        <v>524</v>
      </c>
      <c r="M2152" t="s">
        <v>512</v>
      </c>
    </row>
    <row r="2153" spans="1:13" x14ac:dyDescent="0.2">
      <c r="A2153" s="9" t="s">
        <v>348</v>
      </c>
      <c r="B2153" s="9" t="s">
        <v>548</v>
      </c>
      <c r="C2153" s="12">
        <v>1.1167</v>
      </c>
      <c r="D2153" s="12">
        <v>1.0987</v>
      </c>
      <c r="E2153" s="12">
        <v>0.94656488549618301</v>
      </c>
      <c r="F2153" s="12">
        <v>1</v>
      </c>
      <c r="G2153" s="12">
        <v>0.94117647058823495</v>
      </c>
      <c r="H2153" s="9">
        <v>12</v>
      </c>
      <c r="I2153" s="10" t="s">
        <v>580</v>
      </c>
      <c r="J2153" s="12">
        <v>0.22</v>
      </c>
      <c r="K2153" t="s">
        <v>506</v>
      </c>
      <c r="L2153" t="s">
        <v>524</v>
      </c>
      <c r="M2153" t="s">
        <v>509</v>
      </c>
    </row>
    <row r="2154" spans="1:13" x14ac:dyDescent="0.2">
      <c r="A2154" s="9" t="s">
        <v>354</v>
      </c>
      <c r="B2154" s="9" t="s">
        <v>548</v>
      </c>
      <c r="C2154" s="12">
        <v>0.35420000000000001</v>
      </c>
      <c r="D2154" s="12">
        <v>1.1718999999999999</v>
      </c>
      <c r="E2154" s="12">
        <v>1</v>
      </c>
      <c r="F2154" s="12">
        <v>1</v>
      </c>
      <c r="G2154" s="12">
        <v>0</v>
      </c>
      <c r="H2154" s="9">
        <v>0</v>
      </c>
      <c r="I2154" s="10" t="s">
        <v>158</v>
      </c>
      <c r="J2154" s="12">
        <v>0.33</v>
      </c>
      <c r="K2154" t="s">
        <v>506</v>
      </c>
      <c r="L2154" t="s">
        <v>526</v>
      </c>
      <c r="M2154" t="s">
        <v>507</v>
      </c>
    </row>
    <row r="2155" spans="1:13" x14ac:dyDescent="0.2">
      <c r="A2155" s="9" t="s">
        <v>355</v>
      </c>
      <c r="B2155" s="9" t="s">
        <v>548</v>
      </c>
      <c r="C2155" s="12">
        <v>0.33329999999999999</v>
      </c>
      <c r="D2155" s="12">
        <v>0.968799999999999</v>
      </c>
      <c r="E2155" s="12">
        <v>1</v>
      </c>
      <c r="F2155" s="12">
        <v>0.66666666666666596</v>
      </c>
      <c r="G2155" s="12">
        <v>0.25</v>
      </c>
      <c r="H2155" s="9">
        <v>0</v>
      </c>
      <c r="I2155" s="10" t="s">
        <v>32</v>
      </c>
      <c r="J2155" s="12">
        <v>0</v>
      </c>
      <c r="K2155" t="s">
        <v>511</v>
      </c>
      <c r="L2155" t="s">
        <v>525</v>
      </c>
      <c r="M2155" t="s">
        <v>512</v>
      </c>
    </row>
    <row r="2156" spans="1:13" x14ac:dyDescent="0.2">
      <c r="A2156" s="9" t="s">
        <v>356</v>
      </c>
      <c r="B2156" s="9" t="s">
        <v>548</v>
      </c>
      <c r="C2156" s="12">
        <v>0.9042</v>
      </c>
      <c r="D2156" s="12">
        <v>1.3207</v>
      </c>
      <c r="E2156" s="12">
        <v>1</v>
      </c>
      <c r="F2156" s="12">
        <v>1</v>
      </c>
      <c r="G2156" s="12">
        <v>0.8</v>
      </c>
      <c r="H2156" s="9">
        <v>4</v>
      </c>
      <c r="I2156" s="10" t="s">
        <v>27</v>
      </c>
      <c r="J2156" s="12">
        <v>0.33</v>
      </c>
      <c r="K2156" t="s">
        <v>508</v>
      </c>
      <c r="L2156" t="s">
        <v>524</v>
      </c>
      <c r="M2156" t="s">
        <v>507</v>
      </c>
    </row>
    <row r="2157" spans="1:13" x14ac:dyDescent="0.2">
      <c r="A2157" s="9" t="s">
        <v>359</v>
      </c>
      <c r="B2157" s="9" t="s">
        <v>548</v>
      </c>
      <c r="C2157" s="12">
        <v>1.1000000000000001</v>
      </c>
      <c r="D2157" s="12">
        <v>1.0345</v>
      </c>
      <c r="E2157" s="12">
        <v>0.92647058823529405</v>
      </c>
      <c r="F2157" s="12">
        <v>0.90909090909090895</v>
      </c>
      <c r="G2157" s="12">
        <v>0.68181818181818099</v>
      </c>
      <c r="H2157" s="9">
        <v>10</v>
      </c>
      <c r="I2157" s="10" t="s">
        <v>45</v>
      </c>
      <c r="J2157" s="12">
        <v>0</v>
      </c>
      <c r="K2157" t="s">
        <v>506</v>
      </c>
      <c r="L2157" t="s">
        <v>524</v>
      </c>
      <c r="M2157" t="s">
        <v>510</v>
      </c>
    </row>
    <row r="2158" spans="1:13" x14ac:dyDescent="0.2">
      <c r="A2158" s="9" t="s">
        <v>362</v>
      </c>
      <c r="B2158" s="9" t="s">
        <v>548</v>
      </c>
      <c r="C2158" s="12">
        <v>1.55209999999999</v>
      </c>
      <c r="D2158" s="12">
        <v>1.3906000000000001</v>
      </c>
      <c r="E2158" s="12">
        <v>1</v>
      </c>
      <c r="F2158" s="12">
        <v>0.95744680851063801</v>
      </c>
      <c r="G2158" s="12">
        <v>0.6</v>
      </c>
      <c r="H2158" s="9">
        <v>1</v>
      </c>
      <c r="I2158" s="10" t="s">
        <v>168</v>
      </c>
      <c r="J2158" s="12">
        <v>0.28999999999999998</v>
      </c>
      <c r="K2158" t="s">
        <v>506</v>
      </c>
      <c r="L2158" t="s">
        <v>525</v>
      </c>
      <c r="M2158" t="s">
        <v>509</v>
      </c>
    </row>
    <row r="2159" spans="1:13" x14ac:dyDescent="0.2">
      <c r="A2159" s="9" t="s">
        <v>364</v>
      </c>
      <c r="B2159" s="9" t="s">
        <v>548</v>
      </c>
      <c r="C2159" s="12">
        <v>0.85419999999999996</v>
      </c>
      <c r="D2159" s="12">
        <v>1.30859999999999</v>
      </c>
      <c r="E2159" s="12">
        <v>0.97297297297297203</v>
      </c>
      <c r="F2159" s="12">
        <v>1</v>
      </c>
      <c r="G2159" s="12">
        <v>1</v>
      </c>
      <c r="H2159" s="9">
        <v>0</v>
      </c>
      <c r="I2159" s="10" t="s">
        <v>66</v>
      </c>
      <c r="J2159" s="12">
        <v>0.5</v>
      </c>
      <c r="K2159" t="s">
        <v>508</v>
      </c>
      <c r="L2159" t="s">
        <v>525</v>
      </c>
      <c r="M2159" t="s">
        <v>190</v>
      </c>
    </row>
    <row r="2160" spans="1:13" x14ac:dyDescent="0.2">
      <c r="A2160" s="9" t="s">
        <v>365</v>
      </c>
      <c r="B2160" s="9" t="s">
        <v>548</v>
      </c>
      <c r="C2160" s="12">
        <v>0.5</v>
      </c>
      <c r="D2160" s="12">
        <v>0.98829999999999996</v>
      </c>
      <c r="E2160" s="12">
        <v>1</v>
      </c>
      <c r="F2160" s="12">
        <v>1</v>
      </c>
      <c r="G2160" s="12">
        <v>0</v>
      </c>
      <c r="H2160" s="9">
        <v>0</v>
      </c>
      <c r="I2160" s="10" t="s">
        <v>106</v>
      </c>
      <c r="J2160" s="12">
        <v>0.4</v>
      </c>
      <c r="K2160" t="s">
        <v>506</v>
      </c>
      <c r="L2160" t="s">
        <v>525</v>
      </c>
      <c r="M2160" t="s">
        <v>510</v>
      </c>
    </row>
    <row r="2161" spans="1:13" x14ac:dyDescent="0.2">
      <c r="A2161" s="9" t="s">
        <v>366</v>
      </c>
      <c r="B2161" s="9" t="s">
        <v>548</v>
      </c>
      <c r="C2161" s="12">
        <v>0.93330000000000002</v>
      </c>
      <c r="D2161" s="12">
        <v>1.0591999999999999</v>
      </c>
      <c r="E2161" s="12">
        <v>0.96453900709219798</v>
      </c>
      <c r="F2161" s="12">
        <v>0.98876404494381998</v>
      </c>
      <c r="G2161" s="12">
        <v>0.55555555555555503</v>
      </c>
      <c r="H2161" s="9">
        <v>12</v>
      </c>
      <c r="I2161" s="9" t="s">
        <v>23</v>
      </c>
      <c r="J2161" s="12">
        <v>1</v>
      </c>
      <c r="K2161" t="s">
        <v>506</v>
      </c>
      <c r="L2161" t="s">
        <v>524</v>
      </c>
      <c r="M2161" t="s">
        <v>509</v>
      </c>
    </row>
    <row r="2162" spans="1:13" x14ac:dyDescent="0.2">
      <c r="A2162" s="9" t="s">
        <v>367</v>
      </c>
      <c r="B2162" s="9" t="s">
        <v>548</v>
      </c>
      <c r="C2162" s="12">
        <v>0.58209999999999995</v>
      </c>
      <c r="D2162" s="12">
        <v>0.69569999999999999</v>
      </c>
      <c r="E2162" s="12">
        <v>1</v>
      </c>
      <c r="F2162" s="12">
        <v>0.94444444444444398</v>
      </c>
      <c r="G2162" s="12">
        <v>0.68421052631578905</v>
      </c>
      <c r="H2162" s="9">
        <v>3</v>
      </c>
      <c r="I2162" s="10" t="s">
        <v>32</v>
      </c>
      <c r="J2162" s="12">
        <v>0</v>
      </c>
      <c r="K2162" t="s">
        <v>508</v>
      </c>
      <c r="L2162" t="s">
        <v>524</v>
      </c>
      <c r="M2162" t="s">
        <v>512</v>
      </c>
    </row>
    <row r="2163" spans="1:13" x14ac:dyDescent="0.2">
      <c r="A2163" s="9" t="s">
        <v>368</v>
      </c>
      <c r="B2163" s="9" t="s">
        <v>548</v>
      </c>
      <c r="C2163" s="12">
        <v>1.2583</v>
      </c>
      <c r="D2163" s="12">
        <v>1.097</v>
      </c>
      <c r="E2163" s="12">
        <v>0.97169811320754695</v>
      </c>
      <c r="F2163" s="12">
        <v>0.233333333333333</v>
      </c>
      <c r="G2163" s="12">
        <v>0.40625</v>
      </c>
      <c r="H2163" s="9">
        <v>6</v>
      </c>
      <c r="I2163" s="9" t="s">
        <v>36</v>
      </c>
      <c r="J2163" s="12">
        <v>0</v>
      </c>
      <c r="K2163" t="s">
        <v>506</v>
      </c>
      <c r="L2163" t="s">
        <v>524</v>
      </c>
      <c r="M2163" t="s">
        <v>509</v>
      </c>
    </row>
    <row r="2164" spans="1:13" x14ac:dyDescent="0.2">
      <c r="A2164" s="9" t="s">
        <v>369</v>
      </c>
      <c r="B2164" s="9" t="s">
        <v>548</v>
      </c>
      <c r="C2164" s="12">
        <v>1.2707999999999999</v>
      </c>
      <c r="D2164" s="12">
        <v>1.2890999999999999</v>
      </c>
      <c r="E2164" s="12">
        <v>1</v>
      </c>
      <c r="F2164" s="12">
        <v>1</v>
      </c>
      <c r="G2164" s="12">
        <v>1</v>
      </c>
      <c r="H2164" s="9">
        <v>6</v>
      </c>
      <c r="I2164" s="9" t="s">
        <v>32</v>
      </c>
      <c r="J2164" s="12">
        <v>0</v>
      </c>
      <c r="K2164" t="s">
        <v>506</v>
      </c>
      <c r="L2164" t="s">
        <v>525</v>
      </c>
      <c r="M2164" t="s">
        <v>512</v>
      </c>
    </row>
    <row r="2165" spans="1:13" x14ac:dyDescent="0.2">
      <c r="A2165" s="9" t="s">
        <v>370</v>
      </c>
      <c r="B2165" s="9" t="s">
        <v>548</v>
      </c>
      <c r="C2165" s="12">
        <v>1.30209999999999</v>
      </c>
      <c r="D2165" s="12">
        <v>1.24609999999999</v>
      </c>
      <c r="E2165" s="12">
        <v>0.87301587301587302</v>
      </c>
      <c r="F2165" s="12">
        <v>0.86274509803921495</v>
      </c>
      <c r="G2165" s="12">
        <v>0.93333333333333302</v>
      </c>
      <c r="H2165" s="9">
        <v>11</v>
      </c>
      <c r="I2165" s="10" t="s">
        <v>172</v>
      </c>
      <c r="J2165" s="12">
        <v>0.2</v>
      </c>
      <c r="K2165" t="s">
        <v>506</v>
      </c>
      <c r="L2165" t="s">
        <v>525</v>
      </c>
      <c r="M2165" t="s">
        <v>510</v>
      </c>
    </row>
    <row r="2166" spans="1:13" x14ac:dyDescent="0.2">
      <c r="A2166" s="9" t="s">
        <v>371</v>
      </c>
      <c r="B2166" s="9" t="s">
        <v>548</v>
      </c>
      <c r="C2166" s="12">
        <v>0.73750000000000004</v>
      </c>
      <c r="D2166" s="12">
        <v>1.0839000000000001</v>
      </c>
      <c r="E2166" s="12">
        <v>0.96511627906976705</v>
      </c>
      <c r="F2166" s="12">
        <v>0.96296296296296202</v>
      </c>
      <c r="G2166" s="12">
        <v>6.6666666666666596E-2</v>
      </c>
      <c r="H2166" s="9">
        <v>3</v>
      </c>
      <c r="I2166" s="9" t="s">
        <v>54</v>
      </c>
      <c r="J2166" s="12">
        <v>0</v>
      </c>
      <c r="K2166" t="s">
        <v>511</v>
      </c>
      <c r="L2166" t="s">
        <v>524</v>
      </c>
      <c r="M2166" t="s">
        <v>507</v>
      </c>
    </row>
    <row r="2167" spans="1:13" x14ac:dyDescent="0.2">
      <c r="A2167" s="9" t="s">
        <v>372</v>
      </c>
      <c r="B2167" s="9" t="s">
        <v>548</v>
      </c>
      <c r="C2167" s="12">
        <v>0.88129999999999897</v>
      </c>
      <c r="D2167" s="12">
        <v>1.1379999999999999</v>
      </c>
      <c r="E2167" s="12">
        <v>1</v>
      </c>
      <c r="F2167" s="12">
        <v>1</v>
      </c>
      <c r="G2167" s="12">
        <v>0.66666666666666596</v>
      </c>
      <c r="H2167" s="9">
        <v>4</v>
      </c>
      <c r="I2167" s="10" t="s">
        <v>32</v>
      </c>
      <c r="J2167" s="12">
        <v>0</v>
      </c>
      <c r="K2167" t="s">
        <v>508</v>
      </c>
      <c r="L2167" t="s">
        <v>525</v>
      </c>
      <c r="M2167" t="s">
        <v>509</v>
      </c>
    </row>
    <row r="2168" spans="1:13" x14ac:dyDescent="0.2">
      <c r="A2168" s="9" t="s">
        <v>373</v>
      </c>
      <c r="B2168" s="9" t="s">
        <v>548</v>
      </c>
      <c r="C2168" s="12">
        <v>0.85709999999999997</v>
      </c>
      <c r="D2168" s="12">
        <v>1.0378000000000001</v>
      </c>
      <c r="E2168" s="12">
        <v>1</v>
      </c>
      <c r="F2168" s="12">
        <v>1</v>
      </c>
      <c r="G2168" s="12">
        <v>0.64285714285714202</v>
      </c>
      <c r="H2168" s="9">
        <v>2</v>
      </c>
      <c r="I2168" s="10" t="s">
        <v>64</v>
      </c>
      <c r="J2168" s="12">
        <v>0.25</v>
      </c>
      <c r="K2168" t="s">
        <v>506</v>
      </c>
      <c r="L2168" t="s">
        <v>529</v>
      </c>
      <c r="M2168" t="s">
        <v>509</v>
      </c>
    </row>
    <row r="2169" spans="1:13" x14ac:dyDescent="0.2">
      <c r="A2169" s="9" t="s">
        <v>374</v>
      </c>
      <c r="B2169" s="9" t="s">
        <v>548</v>
      </c>
      <c r="C2169" s="12">
        <v>0.92920000000000003</v>
      </c>
      <c r="D2169" s="12">
        <v>0.99509999999999998</v>
      </c>
      <c r="E2169" s="12">
        <v>0.92380952380952297</v>
      </c>
      <c r="F2169" s="12">
        <v>0.83098591549295697</v>
      </c>
      <c r="G2169" s="12">
        <v>0.73684210526315697</v>
      </c>
      <c r="H2169" s="9">
        <v>5</v>
      </c>
      <c r="I2169" s="10" t="s">
        <v>172</v>
      </c>
      <c r="J2169" s="12">
        <v>0.2</v>
      </c>
      <c r="K2169" t="s">
        <v>506</v>
      </c>
      <c r="L2169" t="s">
        <v>524</v>
      </c>
      <c r="M2169" t="s">
        <v>512</v>
      </c>
    </row>
    <row r="2170" spans="1:13" x14ac:dyDescent="0.2">
      <c r="A2170" s="9" t="s">
        <v>377</v>
      </c>
      <c r="B2170" s="9" t="s">
        <v>548</v>
      </c>
      <c r="C2170" s="12">
        <v>0.5958</v>
      </c>
      <c r="D2170" s="12">
        <v>1.1365000000000001</v>
      </c>
      <c r="E2170" s="12">
        <v>1</v>
      </c>
      <c r="F2170" s="12">
        <v>0.98</v>
      </c>
      <c r="G2170" s="12">
        <v>0.81818181818181801</v>
      </c>
      <c r="H2170" s="9">
        <v>2</v>
      </c>
      <c r="I2170" s="10" t="s">
        <v>40</v>
      </c>
      <c r="J2170" s="12">
        <v>0</v>
      </c>
      <c r="K2170" t="s">
        <v>508</v>
      </c>
      <c r="L2170" t="s">
        <v>524</v>
      </c>
      <c r="M2170" t="s">
        <v>507</v>
      </c>
    </row>
    <row r="2171" spans="1:13" x14ac:dyDescent="0.2">
      <c r="A2171" s="9" t="s">
        <v>378</v>
      </c>
      <c r="B2171" s="9" t="s">
        <v>548</v>
      </c>
      <c r="C2171" s="12">
        <v>1.6875</v>
      </c>
      <c r="D2171" s="12">
        <v>1.5625</v>
      </c>
      <c r="E2171" s="12">
        <v>0.95049504950495001</v>
      </c>
      <c r="F2171" s="12">
        <v>0.98412698412698396</v>
      </c>
      <c r="G2171" s="12">
        <v>0.66666666666666596</v>
      </c>
      <c r="H2171" s="9">
        <v>7</v>
      </c>
      <c r="I2171" s="9" t="s">
        <v>32</v>
      </c>
      <c r="J2171" s="12">
        <v>0</v>
      </c>
      <c r="K2171" t="s">
        <v>506</v>
      </c>
      <c r="L2171" t="s">
        <v>525</v>
      </c>
      <c r="M2171" t="s">
        <v>512</v>
      </c>
    </row>
    <row r="2172" spans="1:13" x14ac:dyDescent="0.2">
      <c r="A2172" s="9" t="s">
        <v>380</v>
      </c>
      <c r="B2172" s="9" t="s">
        <v>548</v>
      </c>
      <c r="C2172" s="12">
        <v>1.2292000000000001</v>
      </c>
      <c r="D2172" s="12">
        <v>1.2147999999999901</v>
      </c>
      <c r="E2172" s="12">
        <v>0.96666666666666601</v>
      </c>
      <c r="F2172" s="12">
        <v>0.94736842105263097</v>
      </c>
      <c r="G2172" s="12">
        <v>0</v>
      </c>
      <c r="H2172" s="9">
        <v>3</v>
      </c>
      <c r="I2172" s="9" t="s">
        <v>32</v>
      </c>
      <c r="J2172" s="12">
        <v>0</v>
      </c>
      <c r="K2172" t="s">
        <v>506</v>
      </c>
      <c r="L2172" t="s">
        <v>525</v>
      </c>
      <c r="M2172" t="s">
        <v>509</v>
      </c>
    </row>
    <row r="2173" spans="1:13" x14ac:dyDescent="0.2">
      <c r="A2173" s="9" t="s">
        <v>381</v>
      </c>
      <c r="B2173" s="9" t="s">
        <v>548</v>
      </c>
      <c r="C2173" s="12">
        <v>1.1979</v>
      </c>
      <c r="D2173" s="12">
        <v>1</v>
      </c>
      <c r="E2173" s="12">
        <v>1</v>
      </c>
      <c r="F2173" s="12">
        <v>1</v>
      </c>
      <c r="G2173" s="12">
        <v>1</v>
      </c>
      <c r="H2173" s="9">
        <v>4</v>
      </c>
      <c r="I2173" s="10" t="s">
        <v>37</v>
      </c>
      <c r="J2173" s="12">
        <v>1</v>
      </c>
      <c r="K2173" t="s">
        <v>506</v>
      </c>
      <c r="L2173" t="s">
        <v>525</v>
      </c>
      <c r="M2173" t="s">
        <v>509</v>
      </c>
    </row>
    <row r="2174" spans="1:13" x14ac:dyDescent="0.2">
      <c r="A2174" s="9" t="s">
        <v>385</v>
      </c>
      <c r="B2174" s="9" t="s">
        <v>548</v>
      </c>
      <c r="C2174" s="12">
        <v>1.0832999999999999</v>
      </c>
      <c r="D2174" s="12">
        <v>1.1914</v>
      </c>
      <c r="E2174" s="12">
        <v>0.98148148148148096</v>
      </c>
      <c r="F2174" s="12">
        <v>0.92857142857142805</v>
      </c>
      <c r="G2174" s="12">
        <v>0</v>
      </c>
      <c r="H2174" s="9">
        <v>6</v>
      </c>
      <c r="I2174" s="10" t="s">
        <v>204</v>
      </c>
      <c r="J2174" s="12">
        <v>0.5</v>
      </c>
      <c r="K2174" t="s">
        <v>506</v>
      </c>
      <c r="L2174" t="s">
        <v>572</v>
      </c>
      <c r="M2174" t="s">
        <v>507</v>
      </c>
    </row>
    <row r="2175" spans="1:13" x14ac:dyDescent="0.2">
      <c r="A2175" s="9" t="s">
        <v>387</v>
      </c>
      <c r="B2175" s="9" t="s">
        <v>548</v>
      </c>
      <c r="C2175" s="12">
        <v>1.36459999999999</v>
      </c>
      <c r="D2175" s="12">
        <v>1.3242</v>
      </c>
      <c r="E2175" s="12">
        <v>1</v>
      </c>
      <c r="F2175" s="12">
        <v>0.95348837209302295</v>
      </c>
      <c r="G2175" s="12">
        <v>0</v>
      </c>
      <c r="H2175" s="9">
        <v>6</v>
      </c>
      <c r="I2175" s="10" t="s">
        <v>219</v>
      </c>
      <c r="J2175" s="12">
        <v>0.55000000000000004</v>
      </c>
      <c r="K2175" t="s">
        <v>506</v>
      </c>
      <c r="L2175" t="s">
        <v>572</v>
      </c>
      <c r="M2175" t="s">
        <v>512</v>
      </c>
    </row>
    <row r="2176" spans="1:13" x14ac:dyDescent="0.2">
      <c r="A2176" s="9" t="s">
        <v>388</v>
      </c>
      <c r="B2176" s="9" t="s">
        <v>548</v>
      </c>
      <c r="C2176" s="12">
        <v>0.83330000000000004</v>
      </c>
      <c r="D2176" s="12">
        <v>0.78129999999999999</v>
      </c>
      <c r="E2176" s="12">
        <v>1</v>
      </c>
      <c r="F2176" s="12">
        <v>1</v>
      </c>
      <c r="G2176" s="12">
        <v>0.44444444444444398</v>
      </c>
      <c r="H2176" s="9">
        <v>1</v>
      </c>
      <c r="I2176" s="10" t="s">
        <v>32</v>
      </c>
      <c r="J2176" s="12">
        <v>0</v>
      </c>
      <c r="K2176" t="s">
        <v>506</v>
      </c>
      <c r="L2176" t="s">
        <v>525</v>
      </c>
      <c r="M2176" t="s">
        <v>510</v>
      </c>
    </row>
    <row r="2177" spans="1:13" x14ac:dyDescent="0.2">
      <c r="A2177" s="9" t="s">
        <v>581</v>
      </c>
      <c r="B2177" s="9" t="s">
        <v>548</v>
      </c>
      <c r="C2177" s="12">
        <v>0</v>
      </c>
      <c r="D2177" s="12">
        <v>0.21879999999999999</v>
      </c>
      <c r="E2177" s="12">
        <v>0</v>
      </c>
      <c r="F2177" s="12">
        <v>0</v>
      </c>
      <c r="G2177" s="12">
        <v>0</v>
      </c>
      <c r="H2177" s="9">
        <v>0</v>
      </c>
      <c r="I2177" s="10" t="s">
        <v>32</v>
      </c>
      <c r="J2177" s="12">
        <v>0</v>
      </c>
      <c r="K2177" t="e">
        <v>#N/A</v>
      </c>
      <c r="L2177" t="e">
        <v>#N/A</v>
      </c>
      <c r="M2177" t="e">
        <v>#N/A</v>
      </c>
    </row>
    <row r="2178" spans="1:13" x14ac:dyDescent="0.2">
      <c r="A2178" s="9" t="s">
        <v>389</v>
      </c>
      <c r="B2178" s="9" t="s">
        <v>548</v>
      </c>
      <c r="C2178" s="12">
        <v>0.86670000000000003</v>
      </c>
      <c r="D2178" s="12">
        <v>1.4884999999999999</v>
      </c>
      <c r="E2178" s="12">
        <v>1</v>
      </c>
      <c r="F2178" s="12">
        <v>0.984615384615384</v>
      </c>
      <c r="G2178" s="12">
        <v>0.8125</v>
      </c>
      <c r="H2178" s="9">
        <v>9</v>
      </c>
      <c r="I2178" s="10" t="s">
        <v>39</v>
      </c>
      <c r="J2178" s="12">
        <v>0.66</v>
      </c>
      <c r="K2178" t="s">
        <v>508</v>
      </c>
      <c r="L2178" t="s">
        <v>524</v>
      </c>
      <c r="M2178" t="s">
        <v>190</v>
      </c>
    </row>
    <row r="2179" spans="1:13" x14ac:dyDescent="0.2">
      <c r="A2179" s="9" t="s">
        <v>391</v>
      </c>
      <c r="B2179" s="9" t="s">
        <v>548</v>
      </c>
      <c r="C2179" s="12">
        <v>0.91249999999999998</v>
      </c>
      <c r="D2179" s="12">
        <v>0.90100000000000002</v>
      </c>
      <c r="E2179" s="12">
        <v>0.98550724637681097</v>
      </c>
      <c r="F2179" s="12">
        <v>1</v>
      </c>
      <c r="G2179" s="12">
        <v>0.77777777777777701</v>
      </c>
      <c r="H2179" s="9">
        <v>1</v>
      </c>
      <c r="I2179" s="9" t="s">
        <v>126</v>
      </c>
      <c r="J2179" s="12">
        <v>0.8</v>
      </c>
      <c r="K2179" t="s">
        <v>506</v>
      </c>
      <c r="L2179" t="s">
        <v>525</v>
      </c>
      <c r="M2179" t="s">
        <v>509</v>
      </c>
    </row>
    <row r="2180" spans="1:13" x14ac:dyDescent="0.2">
      <c r="A2180" s="9" t="s">
        <v>392</v>
      </c>
      <c r="B2180" s="9" t="s">
        <v>548</v>
      </c>
      <c r="C2180" s="12">
        <v>1.2187999999999899</v>
      </c>
      <c r="D2180" s="12">
        <v>1.24609999999999</v>
      </c>
      <c r="E2180" s="12">
        <v>1</v>
      </c>
      <c r="F2180" s="12">
        <v>0.97560975609755995</v>
      </c>
      <c r="G2180" s="12">
        <v>0.58333333333333304</v>
      </c>
      <c r="H2180" s="9">
        <v>1</v>
      </c>
      <c r="I2180" s="10" t="s">
        <v>32</v>
      </c>
      <c r="J2180" s="12">
        <v>0</v>
      </c>
      <c r="K2180" t="s">
        <v>511</v>
      </c>
      <c r="L2180" t="s">
        <v>525</v>
      </c>
      <c r="M2180" t="s">
        <v>507</v>
      </c>
    </row>
    <row r="2181" spans="1:13" x14ac:dyDescent="0.2">
      <c r="A2181" s="9" t="s">
        <v>394</v>
      </c>
      <c r="B2181" s="9" t="s">
        <v>548</v>
      </c>
      <c r="C2181" s="12">
        <v>0.91249999999999998</v>
      </c>
      <c r="D2181" s="12">
        <v>1.0609</v>
      </c>
      <c r="E2181" s="12">
        <v>1</v>
      </c>
      <c r="F2181" s="12">
        <v>0.97297297297297203</v>
      </c>
      <c r="G2181" s="12">
        <v>0.78947368421052599</v>
      </c>
      <c r="H2181" s="9">
        <v>2</v>
      </c>
      <c r="I2181" s="10" t="s">
        <v>66</v>
      </c>
      <c r="J2181" s="12">
        <v>0.5</v>
      </c>
      <c r="K2181" t="s">
        <v>511</v>
      </c>
      <c r="L2181" t="s">
        <v>524</v>
      </c>
      <c r="M2181" t="s">
        <v>190</v>
      </c>
    </row>
    <row r="2182" spans="1:13" x14ac:dyDescent="0.2">
      <c r="A2182" s="9" t="s">
        <v>395</v>
      </c>
      <c r="B2182" s="9" t="s">
        <v>548</v>
      </c>
      <c r="C2182" s="12">
        <v>0.95</v>
      </c>
      <c r="D2182" s="12">
        <v>0.85199999999999998</v>
      </c>
      <c r="E2182" s="12">
        <v>0.94915254237288105</v>
      </c>
      <c r="F2182" s="12">
        <v>0.97499999999999998</v>
      </c>
      <c r="G2182" s="12">
        <v>0.875</v>
      </c>
      <c r="H2182" s="9">
        <v>7</v>
      </c>
      <c r="I2182" s="9" t="s">
        <v>40</v>
      </c>
      <c r="J2182" s="12">
        <v>0</v>
      </c>
      <c r="K2182" t="s">
        <v>506</v>
      </c>
      <c r="L2182" t="s">
        <v>524</v>
      </c>
      <c r="M2182" t="s">
        <v>510</v>
      </c>
    </row>
    <row r="2183" spans="1:13" x14ac:dyDescent="0.2">
      <c r="A2183" s="9" t="s">
        <v>397</v>
      </c>
      <c r="B2183" s="9" t="s">
        <v>548</v>
      </c>
      <c r="C2183" s="12">
        <v>1.2542</v>
      </c>
      <c r="D2183" s="12">
        <v>1.0888</v>
      </c>
      <c r="E2183" s="12">
        <v>0.86451612903225805</v>
      </c>
      <c r="F2183" s="12">
        <v>0.98979591836734604</v>
      </c>
      <c r="G2183" s="12">
        <v>0.48148148148148101</v>
      </c>
      <c r="H2183" s="9">
        <v>10</v>
      </c>
      <c r="I2183" s="10" t="s">
        <v>66</v>
      </c>
      <c r="J2183" s="12">
        <v>0.5</v>
      </c>
      <c r="K2183" t="s">
        <v>506</v>
      </c>
      <c r="L2183" t="s">
        <v>524</v>
      </c>
      <c r="M2183" t="s">
        <v>512</v>
      </c>
    </row>
    <row r="2184" spans="1:13" x14ac:dyDescent="0.2">
      <c r="A2184" s="9" t="s">
        <v>399</v>
      </c>
      <c r="B2184" s="9" t="s">
        <v>548</v>
      </c>
      <c r="C2184" s="12">
        <v>0.875</v>
      </c>
      <c r="D2184" s="12">
        <v>0.96549999999999903</v>
      </c>
      <c r="E2184" s="12">
        <v>1</v>
      </c>
      <c r="F2184" s="12">
        <v>0.8125</v>
      </c>
      <c r="G2184" s="12">
        <v>0.94117647058823495</v>
      </c>
      <c r="H2184" s="9">
        <v>8</v>
      </c>
      <c r="I2184" s="9" t="s">
        <v>45</v>
      </c>
      <c r="J2184" s="12">
        <v>0</v>
      </c>
      <c r="K2184" t="s">
        <v>506</v>
      </c>
      <c r="L2184" t="s">
        <v>524</v>
      </c>
      <c r="M2184" t="s">
        <v>510</v>
      </c>
    </row>
    <row r="2185" spans="1:13" x14ac:dyDescent="0.2">
      <c r="A2185" s="9" t="s">
        <v>402</v>
      </c>
      <c r="B2185" s="9" t="s">
        <v>548</v>
      </c>
      <c r="C2185" s="12">
        <v>0.69789999999999996</v>
      </c>
      <c r="D2185" s="12">
        <v>1.0492999999999999</v>
      </c>
      <c r="E2185" s="12">
        <v>0.987179487179487</v>
      </c>
      <c r="F2185" s="12">
        <v>0.98113207547169801</v>
      </c>
      <c r="G2185" s="12">
        <v>0.875</v>
      </c>
      <c r="H2185" s="9">
        <v>0</v>
      </c>
      <c r="I2185" s="10" t="s">
        <v>23</v>
      </c>
      <c r="J2185" s="12">
        <v>1</v>
      </c>
      <c r="K2185" t="s">
        <v>508</v>
      </c>
      <c r="L2185" t="s">
        <v>524</v>
      </c>
      <c r="M2185" t="s">
        <v>507</v>
      </c>
    </row>
    <row r="2186" spans="1:13" x14ac:dyDescent="0.2">
      <c r="A2186" s="9" t="s">
        <v>403</v>
      </c>
      <c r="B2186" s="9" t="s">
        <v>548</v>
      </c>
      <c r="C2186" s="12">
        <v>1.6</v>
      </c>
      <c r="D2186" s="12">
        <v>1.36459999999999</v>
      </c>
      <c r="E2186" s="12">
        <v>0.97058823529411697</v>
      </c>
      <c r="F2186" s="12">
        <v>0.92473118279569799</v>
      </c>
      <c r="G2186" s="12">
        <v>5.8823529411764698E-2</v>
      </c>
      <c r="H2186" s="9">
        <v>14</v>
      </c>
      <c r="I2186" s="10" t="s">
        <v>45</v>
      </c>
      <c r="J2186" s="12">
        <v>0</v>
      </c>
      <c r="K2186" t="s">
        <v>506</v>
      </c>
      <c r="L2186" t="s">
        <v>526</v>
      </c>
      <c r="M2186" t="s">
        <v>509</v>
      </c>
    </row>
    <row r="2187" spans="1:13" x14ac:dyDescent="0.2">
      <c r="A2187" s="9" t="s">
        <v>582</v>
      </c>
      <c r="B2187" s="9" t="s">
        <v>548</v>
      </c>
      <c r="C2187" s="12">
        <v>0</v>
      </c>
      <c r="D2187" s="12">
        <v>0.71879999999999999</v>
      </c>
      <c r="E2187" s="12">
        <v>0</v>
      </c>
      <c r="F2187" s="12">
        <v>0</v>
      </c>
      <c r="G2187" s="12">
        <v>0</v>
      </c>
      <c r="H2187" s="9">
        <v>0</v>
      </c>
      <c r="I2187" s="10" t="s">
        <v>32</v>
      </c>
      <c r="J2187" s="12">
        <v>0</v>
      </c>
      <c r="K2187" t="e">
        <v>#N/A</v>
      </c>
      <c r="L2187" t="e">
        <v>#N/A</v>
      </c>
      <c r="M2187" t="e">
        <v>#N/A</v>
      </c>
    </row>
    <row r="2188" spans="1:13" x14ac:dyDescent="0.2">
      <c r="A2188" s="9" t="s">
        <v>408</v>
      </c>
      <c r="B2188" s="9" t="s">
        <v>548</v>
      </c>
      <c r="C2188" s="12">
        <v>0.8125</v>
      </c>
      <c r="D2188" s="12">
        <v>0.75</v>
      </c>
      <c r="E2188" s="12">
        <v>1</v>
      </c>
      <c r="F2188" s="12">
        <v>0.68656716417910402</v>
      </c>
      <c r="G2188" s="12">
        <v>0.42105263157894701</v>
      </c>
      <c r="H2188" s="9">
        <v>8</v>
      </c>
      <c r="I2188" s="10" t="s">
        <v>148</v>
      </c>
      <c r="J2188" s="12">
        <v>0</v>
      </c>
      <c r="K2188" t="s">
        <v>506</v>
      </c>
      <c r="L2188" t="s">
        <v>524</v>
      </c>
      <c r="M2188" t="s">
        <v>509</v>
      </c>
    </row>
    <row r="2189" spans="1:13" x14ac:dyDescent="0.2">
      <c r="A2189" s="9" t="s">
        <v>409</v>
      </c>
      <c r="B2189" s="9" t="s">
        <v>548</v>
      </c>
      <c r="C2189" s="12">
        <v>1.0207999999999999</v>
      </c>
      <c r="D2189" s="12">
        <v>1.1679999999999999</v>
      </c>
      <c r="E2189" s="12">
        <v>1</v>
      </c>
      <c r="F2189" s="12">
        <v>0.96875</v>
      </c>
      <c r="G2189" s="12">
        <v>0.8</v>
      </c>
      <c r="H2189" s="9">
        <v>1</v>
      </c>
      <c r="I2189" s="10" t="s">
        <v>36</v>
      </c>
      <c r="J2189" s="12">
        <v>0</v>
      </c>
      <c r="K2189" t="s">
        <v>511</v>
      </c>
      <c r="L2189" t="s">
        <v>525</v>
      </c>
      <c r="M2189" t="s">
        <v>512</v>
      </c>
    </row>
    <row r="2190" spans="1:13" x14ac:dyDescent="0.2">
      <c r="A2190" s="9" t="s">
        <v>410</v>
      </c>
      <c r="B2190" s="9" t="s">
        <v>548</v>
      </c>
      <c r="C2190" s="12">
        <v>1.125</v>
      </c>
      <c r="D2190" s="12">
        <v>1.0363</v>
      </c>
      <c r="E2190" s="12">
        <v>1</v>
      </c>
      <c r="F2190" s="12">
        <v>0.99065420560747597</v>
      </c>
      <c r="G2190" s="12">
        <v>0.89473684210526305</v>
      </c>
      <c r="H2190" s="9">
        <v>8</v>
      </c>
      <c r="I2190" s="10" t="s">
        <v>583</v>
      </c>
      <c r="J2190" s="12">
        <v>0.47</v>
      </c>
      <c r="K2190" t="s">
        <v>506</v>
      </c>
      <c r="L2190" t="s">
        <v>529</v>
      </c>
      <c r="M2190" t="s">
        <v>512</v>
      </c>
    </row>
    <row r="2191" spans="1:13" x14ac:dyDescent="0.2">
      <c r="A2191" s="9" t="s">
        <v>411</v>
      </c>
      <c r="B2191" s="9" t="s">
        <v>548</v>
      </c>
      <c r="C2191" s="12">
        <v>1.06429999999999</v>
      </c>
      <c r="D2191" s="12">
        <v>1.2398</v>
      </c>
      <c r="E2191" s="12">
        <v>1</v>
      </c>
      <c r="F2191" s="12">
        <v>0.96</v>
      </c>
      <c r="G2191" s="12">
        <v>1</v>
      </c>
      <c r="H2191" s="9">
        <v>4</v>
      </c>
      <c r="I2191" s="10" t="s">
        <v>28</v>
      </c>
      <c r="J2191" s="12">
        <v>0.66</v>
      </c>
      <c r="K2191" t="s">
        <v>508</v>
      </c>
      <c r="L2191" t="s">
        <v>524</v>
      </c>
      <c r="M2191" t="s">
        <v>507</v>
      </c>
    </row>
    <row r="2192" spans="1:13" x14ac:dyDescent="0.2">
      <c r="A2192" s="9" t="s">
        <v>412</v>
      </c>
      <c r="B2192" s="9" t="s">
        <v>548</v>
      </c>
      <c r="C2192" s="12">
        <v>0.94579999999999997</v>
      </c>
      <c r="D2192" s="12">
        <v>0.82240000000000002</v>
      </c>
      <c r="E2192" s="12">
        <v>0.96610169491525399</v>
      </c>
      <c r="F2192" s="12">
        <v>0.98630136986301298</v>
      </c>
      <c r="G2192" s="12">
        <v>0.64</v>
      </c>
      <c r="H2192" s="9">
        <v>15</v>
      </c>
      <c r="I2192" s="10" t="s">
        <v>66</v>
      </c>
      <c r="J2192" s="12">
        <v>0.5</v>
      </c>
      <c r="K2192" t="s">
        <v>506</v>
      </c>
      <c r="L2192" t="s">
        <v>524</v>
      </c>
      <c r="M2192" t="s">
        <v>510</v>
      </c>
    </row>
    <row r="2193" spans="1:13" x14ac:dyDescent="0.2">
      <c r="A2193" s="9" t="s">
        <v>413</v>
      </c>
      <c r="B2193" s="9" t="s">
        <v>548</v>
      </c>
      <c r="C2193" s="12">
        <v>0.92079999999999995</v>
      </c>
      <c r="D2193" s="12">
        <v>1.0048999999999999</v>
      </c>
      <c r="E2193" s="12">
        <v>0.980582524271844</v>
      </c>
      <c r="F2193" s="12">
        <v>0.95061728395061695</v>
      </c>
      <c r="G2193" s="12">
        <v>0.86363636363636298</v>
      </c>
      <c r="H2193" s="9">
        <v>3</v>
      </c>
      <c r="I2193" s="9" t="s">
        <v>48</v>
      </c>
      <c r="J2193" s="12">
        <v>1</v>
      </c>
      <c r="K2193" t="s">
        <v>511</v>
      </c>
      <c r="L2193" t="s">
        <v>524</v>
      </c>
      <c r="M2193" t="s">
        <v>510</v>
      </c>
    </row>
    <row r="2194" spans="1:13" x14ac:dyDescent="0.2">
      <c r="A2194" s="9" t="s">
        <v>415</v>
      </c>
      <c r="B2194" s="9" t="s">
        <v>548</v>
      </c>
      <c r="C2194" s="12">
        <v>1.1714</v>
      </c>
      <c r="D2194" s="12">
        <v>1.077</v>
      </c>
      <c r="E2194" s="12">
        <v>0.98757763975155199</v>
      </c>
      <c r="F2194" s="12">
        <v>0.97959183673469297</v>
      </c>
      <c r="G2194" s="12">
        <v>0.35483870967741898</v>
      </c>
      <c r="H2194" s="9">
        <v>10</v>
      </c>
      <c r="I2194" s="10" t="s">
        <v>32</v>
      </c>
      <c r="J2194" s="12">
        <v>0</v>
      </c>
      <c r="K2194" t="s">
        <v>506</v>
      </c>
      <c r="L2194" t="s">
        <v>524</v>
      </c>
      <c r="M2194" t="s">
        <v>507</v>
      </c>
    </row>
    <row r="2195" spans="1:13" x14ac:dyDescent="0.2">
      <c r="A2195" s="9" t="s">
        <v>13</v>
      </c>
      <c r="B2195" s="9" t="s">
        <v>588</v>
      </c>
      <c r="C2195" s="12">
        <v>0</v>
      </c>
      <c r="D2195" s="12">
        <v>0</v>
      </c>
      <c r="E2195" s="12">
        <v>0</v>
      </c>
      <c r="F2195" s="12">
        <v>0</v>
      </c>
      <c r="G2195" s="12">
        <v>0</v>
      </c>
      <c r="H2195" s="9">
        <v>0</v>
      </c>
      <c r="I2195" s="33" t="s">
        <v>32</v>
      </c>
      <c r="J2195" s="12">
        <v>0</v>
      </c>
      <c r="K2195" t="e">
        <v>#N/A</v>
      </c>
      <c r="L2195" t="e">
        <v>#N/A</v>
      </c>
      <c r="M2195" t="e">
        <v>#N/A</v>
      </c>
    </row>
    <row r="2196" spans="1:13" x14ac:dyDescent="0.2">
      <c r="A2196" s="9" t="s">
        <v>44</v>
      </c>
      <c r="B2196" s="9" t="s">
        <v>588</v>
      </c>
      <c r="C2196" s="12">
        <v>0.66</v>
      </c>
      <c r="D2196" s="12">
        <v>0.95</v>
      </c>
      <c r="E2196" s="12">
        <v>1</v>
      </c>
      <c r="F2196" s="12">
        <v>1</v>
      </c>
      <c r="G2196" s="12">
        <v>1</v>
      </c>
      <c r="H2196" s="9">
        <v>0</v>
      </c>
      <c r="I2196" s="33" t="s">
        <v>32</v>
      </c>
      <c r="J2196" s="12">
        <v>0</v>
      </c>
      <c r="K2196" t="s">
        <v>508</v>
      </c>
      <c r="L2196" t="s">
        <v>525</v>
      </c>
      <c r="M2196" t="s">
        <v>190</v>
      </c>
    </row>
    <row r="2197" spans="1:13" x14ac:dyDescent="0.2">
      <c r="A2197" s="9" t="s">
        <v>47</v>
      </c>
      <c r="B2197" s="9" t="s">
        <v>588</v>
      </c>
      <c r="C2197" s="12">
        <v>0.65</v>
      </c>
      <c r="D2197" s="12">
        <v>0.95</v>
      </c>
      <c r="E2197" s="12">
        <v>1</v>
      </c>
      <c r="F2197" s="12">
        <v>0.96</v>
      </c>
      <c r="G2197" s="12">
        <v>0.56999999999999995</v>
      </c>
      <c r="H2197" s="9">
        <v>0</v>
      </c>
      <c r="I2197" s="33" t="s">
        <v>32</v>
      </c>
      <c r="J2197" s="12">
        <v>0</v>
      </c>
      <c r="K2197" t="s">
        <v>511</v>
      </c>
      <c r="L2197" t="s">
        <v>525</v>
      </c>
      <c r="M2197" t="s">
        <v>510</v>
      </c>
    </row>
    <row r="2198" spans="1:13" x14ac:dyDescent="0.2">
      <c r="A2198" s="9" t="s">
        <v>56</v>
      </c>
      <c r="B2198" s="9" t="s">
        <v>588</v>
      </c>
      <c r="C2198" s="12">
        <v>0.62</v>
      </c>
      <c r="D2198" s="12">
        <v>1.21</v>
      </c>
      <c r="E2198" s="12">
        <v>0.97</v>
      </c>
      <c r="F2198" s="12">
        <v>0.92</v>
      </c>
      <c r="G2198" s="12">
        <v>1</v>
      </c>
      <c r="H2198" s="9">
        <v>0</v>
      </c>
      <c r="I2198" s="33" t="s">
        <v>32</v>
      </c>
      <c r="J2198" s="12">
        <v>0</v>
      </c>
      <c r="K2198" t="s">
        <v>511</v>
      </c>
      <c r="L2198" t="s">
        <v>524</v>
      </c>
      <c r="M2198" t="s">
        <v>510</v>
      </c>
    </row>
    <row r="2199" spans="1:13" x14ac:dyDescent="0.2">
      <c r="A2199" s="9" t="s">
        <v>63</v>
      </c>
      <c r="B2199" s="9" t="s">
        <v>588</v>
      </c>
      <c r="C2199" s="12">
        <v>1.1499999999999999</v>
      </c>
      <c r="D2199" s="12">
        <v>1.3</v>
      </c>
      <c r="E2199" s="12">
        <v>0.98</v>
      </c>
      <c r="F2199" s="12">
        <v>0.96</v>
      </c>
      <c r="G2199" s="12">
        <v>0.59</v>
      </c>
      <c r="H2199" s="9">
        <v>5</v>
      </c>
      <c r="I2199" s="33" t="s">
        <v>32</v>
      </c>
      <c r="J2199" s="12">
        <v>0</v>
      </c>
      <c r="K2199" t="s">
        <v>511</v>
      </c>
      <c r="L2199" t="s">
        <v>524</v>
      </c>
      <c r="M2199" t="s">
        <v>507</v>
      </c>
    </row>
    <row r="2200" spans="1:13" x14ac:dyDescent="0.2">
      <c r="A2200" s="9" t="s">
        <v>69</v>
      </c>
      <c r="B2200" s="9" t="s">
        <v>588</v>
      </c>
      <c r="C2200" s="12">
        <v>0.88</v>
      </c>
      <c r="D2200" s="12">
        <v>0.95</v>
      </c>
      <c r="E2200" s="12">
        <v>1</v>
      </c>
      <c r="F2200" s="12">
        <v>1</v>
      </c>
      <c r="G2200" s="12">
        <v>1</v>
      </c>
      <c r="H2200" s="9">
        <v>0</v>
      </c>
      <c r="I2200" s="33" t="s">
        <v>32</v>
      </c>
      <c r="J2200" s="12">
        <v>0</v>
      </c>
      <c r="K2200" t="s">
        <v>511</v>
      </c>
      <c r="L2200" t="s">
        <v>525</v>
      </c>
      <c r="M2200" t="s">
        <v>510</v>
      </c>
    </row>
    <row r="2201" spans="1:13" x14ac:dyDescent="0.2">
      <c r="A2201" s="9" t="s">
        <v>589</v>
      </c>
      <c r="B2201" s="9" t="s">
        <v>588</v>
      </c>
      <c r="C2201" s="12">
        <v>0</v>
      </c>
      <c r="D2201" s="12">
        <v>0.59</v>
      </c>
      <c r="E2201" s="12">
        <v>0</v>
      </c>
      <c r="F2201" s="12">
        <v>0</v>
      </c>
      <c r="G2201" s="12">
        <v>0</v>
      </c>
      <c r="H2201" s="9">
        <v>0</v>
      </c>
      <c r="I2201" s="33" t="s">
        <v>32</v>
      </c>
      <c r="J2201" s="12">
        <v>0</v>
      </c>
      <c r="K2201" t="e">
        <v>#N/A</v>
      </c>
      <c r="L2201" t="e">
        <v>#N/A</v>
      </c>
      <c r="M2201" t="e">
        <v>#N/A</v>
      </c>
    </row>
    <row r="2202" spans="1:13" x14ac:dyDescent="0.2">
      <c r="A2202" s="9" t="s">
        <v>76</v>
      </c>
      <c r="B2202" s="9" t="s">
        <v>588</v>
      </c>
      <c r="C2202" s="12">
        <v>2.09</v>
      </c>
      <c r="D2202" s="12">
        <v>2.33</v>
      </c>
      <c r="E2202" s="12">
        <v>0.85</v>
      </c>
      <c r="F2202" s="12">
        <v>0.98</v>
      </c>
      <c r="G2202" s="12">
        <v>0.69</v>
      </c>
      <c r="H2202" s="9">
        <v>2</v>
      </c>
      <c r="I2202" s="33" t="s">
        <v>32</v>
      </c>
      <c r="J2202" s="12">
        <v>0</v>
      </c>
      <c r="K2202" t="s">
        <v>506</v>
      </c>
      <c r="L2202" t="s">
        <v>525</v>
      </c>
      <c r="M2202" t="s">
        <v>512</v>
      </c>
    </row>
    <row r="2203" spans="1:13" x14ac:dyDescent="0.2">
      <c r="A2203" s="9" t="s">
        <v>82</v>
      </c>
      <c r="B2203" s="9" t="s">
        <v>588</v>
      </c>
      <c r="C2203" s="12">
        <v>1.1100000000000001</v>
      </c>
      <c r="D2203" s="12">
        <v>1.0900000000000001</v>
      </c>
      <c r="E2203" s="12">
        <v>1</v>
      </c>
      <c r="F2203" s="12">
        <v>0.99</v>
      </c>
      <c r="G2203" s="12">
        <v>0.88</v>
      </c>
      <c r="H2203" s="9">
        <v>10</v>
      </c>
      <c r="I2203" s="33" t="s">
        <v>32</v>
      </c>
      <c r="J2203" s="12">
        <v>0</v>
      </c>
      <c r="K2203" t="s">
        <v>506</v>
      </c>
      <c r="L2203" t="s">
        <v>524</v>
      </c>
      <c r="M2203" t="s">
        <v>512</v>
      </c>
    </row>
    <row r="2204" spans="1:13" x14ac:dyDescent="0.2">
      <c r="A2204" s="9" t="s">
        <v>89</v>
      </c>
      <c r="B2204" s="9" t="s">
        <v>588</v>
      </c>
      <c r="C2204" s="12">
        <v>1.21</v>
      </c>
      <c r="D2204" s="12">
        <v>1.01</v>
      </c>
      <c r="E2204" s="12">
        <v>0.97</v>
      </c>
      <c r="F2204" s="12">
        <v>0.99</v>
      </c>
      <c r="G2204" s="12">
        <v>0</v>
      </c>
      <c r="H2204" s="9">
        <v>21</v>
      </c>
      <c r="I2204" s="33" t="s">
        <v>32</v>
      </c>
      <c r="J2204" s="12">
        <v>0</v>
      </c>
      <c r="K2204" t="s">
        <v>506</v>
      </c>
      <c r="L2204" t="s">
        <v>524</v>
      </c>
      <c r="M2204" t="s">
        <v>512</v>
      </c>
    </row>
    <row r="2205" spans="1:13" x14ac:dyDescent="0.2">
      <c r="A2205" s="9" t="s">
        <v>590</v>
      </c>
      <c r="B2205" s="9" t="s">
        <v>588</v>
      </c>
      <c r="C2205" s="12">
        <v>0</v>
      </c>
      <c r="D2205" s="12">
        <v>0.73</v>
      </c>
      <c r="E2205" s="12">
        <v>0</v>
      </c>
      <c r="F2205" s="12">
        <v>0</v>
      </c>
      <c r="G2205" s="12">
        <v>0</v>
      </c>
      <c r="H2205" s="9">
        <v>0</v>
      </c>
      <c r="I2205" s="33" t="s">
        <v>32</v>
      </c>
      <c r="J2205" s="12">
        <v>0</v>
      </c>
      <c r="K2205" t="e">
        <v>#N/A</v>
      </c>
      <c r="L2205" t="e">
        <v>#N/A</v>
      </c>
      <c r="M2205" t="e">
        <v>#N/A</v>
      </c>
    </row>
    <row r="2206" spans="1:13" x14ac:dyDescent="0.2">
      <c r="A2206" s="9" t="s">
        <v>102</v>
      </c>
      <c r="B2206" s="9" t="s">
        <v>588</v>
      </c>
      <c r="C2206" s="12">
        <v>1.2</v>
      </c>
      <c r="D2206" s="12">
        <v>1.07</v>
      </c>
      <c r="E2206" s="12">
        <v>0.96</v>
      </c>
      <c r="F2206" s="12">
        <v>0.89</v>
      </c>
      <c r="G2206" s="12">
        <v>0.7</v>
      </c>
      <c r="H2206" s="9">
        <v>6</v>
      </c>
      <c r="I2206" s="33" t="s">
        <v>32</v>
      </c>
      <c r="J2206" s="12">
        <v>0</v>
      </c>
      <c r="K2206" t="s">
        <v>511</v>
      </c>
      <c r="L2206" t="s">
        <v>524</v>
      </c>
      <c r="M2206" t="s">
        <v>507</v>
      </c>
    </row>
    <row r="2207" spans="1:13" x14ac:dyDescent="0.2">
      <c r="A2207" s="9" t="s">
        <v>125</v>
      </c>
      <c r="B2207" s="9" t="s">
        <v>588</v>
      </c>
      <c r="C2207" s="12">
        <v>1.05</v>
      </c>
      <c r="D2207" s="12">
        <v>1.0900000000000001</v>
      </c>
      <c r="E2207" s="12">
        <v>0.96</v>
      </c>
      <c r="F2207" s="12">
        <v>0.99</v>
      </c>
      <c r="G2207" s="12">
        <v>0.97</v>
      </c>
      <c r="H2207" s="9">
        <v>8</v>
      </c>
      <c r="I2207" s="33" t="s">
        <v>32</v>
      </c>
      <c r="J2207" s="12">
        <v>0</v>
      </c>
      <c r="K2207" t="s">
        <v>506</v>
      </c>
      <c r="L2207" t="s">
        <v>524</v>
      </c>
      <c r="M2207" t="s">
        <v>510</v>
      </c>
    </row>
    <row r="2208" spans="1:13" x14ac:dyDescent="0.2">
      <c r="A2208" s="9" t="s">
        <v>130</v>
      </c>
      <c r="B2208" s="9" t="s">
        <v>588</v>
      </c>
      <c r="C2208" s="12">
        <v>1.04</v>
      </c>
      <c r="D2208" s="12">
        <v>1.1299999999999999</v>
      </c>
      <c r="E2208" s="12">
        <v>0.92</v>
      </c>
      <c r="F2208" s="12">
        <v>1</v>
      </c>
      <c r="G2208" s="12">
        <v>1</v>
      </c>
      <c r="H2208" s="9">
        <v>18</v>
      </c>
      <c r="I2208" s="33" t="s">
        <v>32</v>
      </c>
      <c r="J2208" s="12">
        <v>0</v>
      </c>
      <c r="K2208" t="s">
        <v>506</v>
      </c>
      <c r="L2208" t="s">
        <v>524</v>
      </c>
      <c r="M2208" t="s">
        <v>509</v>
      </c>
    </row>
    <row r="2209" spans="1:13" x14ac:dyDescent="0.2">
      <c r="A2209" s="9" t="s">
        <v>591</v>
      </c>
      <c r="B2209" s="9" t="s">
        <v>588</v>
      </c>
      <c r="C2209" s="12">
        <v>0</v>
      </c>
      <c r="D2209" s="12">
        <v>0</v>
      </c>
      <c r="E2209" s="12">
        <v>0</v>
      </c>
      <c r="F2209" s="12">
        <v>0</v>
      </c>
      <c r="G2209" s="12">
        <v>0</v>
      </c>
      <c r="H2209" s="9">
        <v>0</v>
      </c>
      <c r="I2209" s="33" t="s">
        <v>32</v>
      </c>
      <c r="J2209" s="12">
        <v>0</v>
      </c>
      <c r="K2209" t="e">
        <v>#N/A</v>
      </c>
      <c r="L2209" t="e">
        <v>#N/A</v>
      </c>
      <c r="M2209" t="e">
        <v>#N/A</v>
      </c>
    </row>
    <row r="2210" spans="1:13" x14ac:dyDescent="0.2">
      <c r="A2210" s="9" t="s">
        <v>146</v>
      </c>
      <c r="B2210" s="9" t="s">
        <v>588</v>
      </c>
      <c r="C2210" s="12">
        <v>1.26</v>
      </c>
      <c r="D2210" s="12">
        <v>1.25</v>
      </c>
      <c r="E2210" s="12">
        <v>0.9</v>
      </c>
      <c r="F2210" s="12">
        <v>0.44</v>
      </c>
      <c r="G2210" s="12">
        <v>0</v>
      </c>
      <c r="H2210" s="9">
        <v>5</v>
      </c>
      <c r="I2210" s="33" t="s">
        <v>32</v>
      </c>
      <c r="J2210" s="12">
        <v>0</v>
      </c>
      <c r="K2210" t="s">
        <v>506</v>
      </c>
      <c r="L2210" t="s">
        <v>525</v>
      </c>
      <c r="M2210" t="s">
        <v>509</v>
      </c>
    </row>
    <row r="2211" spans="1:13" x14ac:dyDescent="0.2">
      <c r="A2211" s="9" t="s">
        <v>149</v>
      </c>
      <c r="B2211" s="9" t="s">
        <v>588</v>
      </c>
      <c r="C2211" s="12">
        <v>1.36</v>
      </c>
      <c r="D2211" s="12">
        <v>1.21</v>
      </c>
      <c r="E2211" s="12">
        <v>0.98</v>
      </c>
      <c r="F2211" s="12">
        <v>1</v>
      </c>
      <c r="G2211" s="12">
        <v>1</v>
      </c>
      <c r="H2211" s="9">
        <v>7</v>
      </c>
      <c r="I2211" s="33" t="s">
        <v>32</v>
      </c>
      <c r="J2211" s="12">
        <v>0</v>
      </c>
      <c r="K2211" t="s">
        <v>506</v>
      </c>
      <c r="L2211" t="s">
        <v>526</v>
      </c>
      <c r="M2211" t="s">
        <v>190</v>
      </c>
    </row>
    <row r="2212" spans="1:13" x14ac:dyDescent="0.2">
      <c r="A2212" s="9" t="s">
        <v>152</v>
      </c>
      <c r="B2212" s="9" t="s">
        <v>588</v>
      </c>
      <c r="C2212" s="12">
        <v>1.01</v>
      </c>
      <c r="D2212" s="12">
        <v>0.92</v>
      </c>
      <c r="E2212" s="12">
        <v>0.98</v>
      </c>
      <c r="F2212" s="12">
        <v>0.9</v>
      </c>
      <c r="G2212" s="12">
        <v>0.43</v>
      </c>
      <c r="H2212" s="9">
        <v>10</v>
      </c>
      <c r="I2212" s="33" t="s">
        <v>32</v>
      </c>
      <c r="J2212" s="12">
        <v>0</v>
      </c>
      <c r="K2212" t="s">
        <v>506</v>
      </c>
      <c r="L2212" t="s">
        <v>525</v>
      </c>
      <c r="M2212" t="s">
        <v>510</v>
      </c>
    </row>
    <row r="2213" spans="1:13" x14ac:dyDescent="0.2">
      <c r="A2213" s="9" t="s">
        <v>153</v>
      </c>
      <c r="B2213" s="9" t="s">
        <v>588</v>
      </c>
      <c r="C2213" s="12">
        <v>0.78</v>
      </c>
      <c r="D2213" s="12">
        <v>0.99</v>
      </c>
      <c r="E2213" s="12">
        <v>0.93</v>
      </c>
      <c r="F2213" s="12">
        <v>1</v>
      </c>
      <c r="G2213" s="12">
        <v>1</v>
      </c>
      <c r="H2213" s="9">
        <v>0</v>
      </c>
      <c r="I2213" s="33" t="s">
        <v>32</v>
      </c>
      <c r="J2213" s="12">
        <v>0</v>
      </c>
      <c r="K2213" t="s">
        <v>511</v>
      </c>
      <c r="L2213" t="s">
        <v>524</v>
      </c>
      <c r="M2213" t="s">
        <v>507</v>
      </c>
    </row>
    <row r="2214" spans="1:13" x14ac:dyDescent="0.2">
      <c r="A2214" s="9" t="s">
        <v>156</v>
      </c>
      <c r="B2214" s="9" t="s">
        <v>588</v>
      </c>
      <c r="C2214" s="12">
        <v>0.9</v>
      </c>
      <c r="D2214" s="12">
        <v>0.85</v>
      </c>
      <c r="E2214" s="12">
        <v>0.95</v>
      </c>
      <c r="F2214" s="12">
        <v>0.9</v>
      </c>
      <c r="G2214" s="12">
        <v>0.74</v>
      </c>
      <c r="H2214" s="9">
        <v>7</v>
      </c>
      <c r="I2214" s="33" t="s">
        <v>32</v>
      </c>
      <c r="J2214" s="12">
        <v>0</v>
      </c>
      <c r="K2214" t="s">
        <v>506</v>
      </c>
      <c r="L2214" t="s">
        <v>524</v>
      </c>
      <c r="M2214" t="s">
        <v>512</v>
      </c>
    </row>
    <row r="2215" spans="1:13" x14ac:dyDescent="0.2">
      <c r="A2215" s="9" t="s">
        <v>164</v>
      </c>
      <c r="B2215" s="9" t="s">
        <v>588</v>
      </c>
      <c r="C2215" s="12">
        <v>0.97</v>
      </c>
      <c r="D2215" s="12">
        <v>1.01</v>
      </c>
      <c r="E2215" s="12">
        <v>1</v>
      </c>
      <c r="F2215" s="12">
        <v>1</v>
      </c>
      <c r="G2215" s="12">
        <v>1</v>
      </c>
      <c r="H2215" s="9">
        <v>4</v>
      </c>
      <c r="I2215" s="33" t="s">
        <v>32</v>
      </c>
      <c r="J2215" s="12">
        <v>0</v>
      </c>
      <c r="K2215" t="s">
        <v>506</v>
      </c>
      <c r="L2215" t="s">
        <v>525</v>
      </c>
      <c r="M2215" t="s">
        <v>509</v>
      </c>
    </row>
    <row r="2216" spans="1:13" x14ac:dyDescent="0.2">
      <c r="A2216" s="9" t="s">
        <v>175</v>
      </c>
      <c r="B2216" s="9" t="s">
        <v>588</v>
      </c>
      <c r="C2216" s="12">
        <v>0.6</v>
      </c>
      <c r="D2216" s="12">
        <v>0.98</v>
      </c>
      <c r="E2216" s="12">
        <v>1</v>
      </c>
      <c r="F2216" s="12">
        <v>0.43</v>
      </c>
      <c r="G2216" s="12">
        <v>0.8</v>
      </c>
      <c r="H2216" s="9">
        <v>3</v>
      </c>
      <c r="I2216" s="33" t="s">
        <v>32</v>
      </c>
      <c r="J2216" s="12">
        <v>0</v>
      </c>
      <c r="K2216" t="s">
        <v>511</v>
      </c>
      <c r="L2216" t="s">
        <v>525</v>
      </c>
      <c r="M2216" t="s">
        <v>509</v>
      </c>
    </row>
    <row r="2217" spans="1:13" x14ac:dyDescent="0.2">
      <c r="A2217" s="9" t="s">
        <v>177</v>
      </c>
      <c r="B2217" s="9" t="s">
        <v>588</v>
      </c>
      <c r="C2217" s="12">
        <v>1.28</v>
      </c>
      <c r="D2217" s="12">
        <v>1.06</v>
      </c>
      <c r="E2217" s="12">
        <v>1</v>
      </c>
      <c r="F2217" s="12">
        <v>0.94</v>
      </c>
      <c r="G2217" s="12">
        <v>1</v>
      </c>
      <c r="H2217" s="9">
        <v>8</v>
      </c>
      <c r="I2217" s="33" t="s">
        <v>32</v>
      </c>
      <c r="J2217" s="12">
        <v>0</v>
      </c>
      <c r="K2217" t="s">
        <v>506</v>
      </c>
      <c r="L2217" t="s">
        <v>524</v>
      </c>
      <c r="M2217" t="s">
        <v>190</v>
      </c>
    </row>
    <row r="2218" spans="1:13" x14ac:dyDescent="0.2">
      <c r="A2218" s="9" t="s">
        <v>185</v>
      </c>
      <c r="B2218" s="9" t="s">
        <v>588</v>
      </c>
      <c r="C2218" s="12">
        <v>0.94</v>
      </c>
      <c r="D2218" s="12">
        <v>1.1100000000000001</v>
      </c>
      <c r="E2218" s="12">
        <v>1</v>
      </c>
      <c r="F2218" s="12">
        <v>0.97</v>
      </c>
      <c r="G2218" s="12">
        <v>1</v>
      </c>
      <c r="H2218" s="9">
        <v>0</v>
      </c>
      <c r="I2218" s="33" t="s">
        <v>32</v>
      </c>
      <c r="J2218" s="12">
        <v>0</v>
      </c>
      <c r="K2218" t="s">
        <v>511</v>
      </c>
      <c r="L2218" t="s">
        <v>525</v>
      </c>
      <c r="M2218" t="s">
        <v>190</v>
      </c>
    </row>
    <row r="2219" spans="1:13" x14ac:dyDescent="0.2">
      <c r="A2219" s="9" t="s">
        <v>186</v>
      </c>
      <c r="B2219" s="9" t="s">
        <v>588</v>
      </c>
      <c r="C2219" s="12">
        <v>0.85</v>
      </c>
      <c r="D2219" s="12">
        <v>1.34</v>
      </c>
      <c r="E2219" s="12">
        <v>1</v>
      </c>
      <c r="F2219" s="12">
        <v>0.92</v>
      </c>
      <c r="G2219" s="12">
        <v>0.87</v>
      </c>
      <c r="H2219" s="9">
        <v>2</v>
      </c>
      <c r="I2219" s="33" t="s">
        <v>32</v>
      </c>
      <c r="J2219" s="12">
        <v>0</v>
      </c>
      <c r="K2219" t="s">
        <v>508</v>
      </c>
      <c r="L2219" t="s">
        <v>524</v>
      </c>
      <c r="M2219" t="s">
        <v>507</v>
      </c>
    </row>
    <row r="2220" spans="1:13" x14ac:dyDescent="0.2">
      <c r="A2220" s="9" t="s">
        <v>198</v>
      </c>
      <c r="B2220" s="9" t="s">
        <v>588</v>
      </c>
      <c r="C2220" s="12">
        <v>1.1100000000000001</v>
      </c>
      <c r="D2220" s="12">
        <v>1.5</v>
      </c>
      <c r="E2220" s="12">
        <v>1</v>
      </c>
      <c r="F2220" s="12">
        <v>0.99</v>
      </c>
      <c r="G2220" s="12">
        <v>0.86</v>
      </c>
      <c r="H2220" s="9">
        <v>6</v>
      </c>
      <c r="I2220" s="33" t="s">
        <v>32</v>
      </c>
      <c r="J2220" s="12">
        <v>0</v>
      </c>
      <c r="K2220" t="s">
        <v>508</v>
      </c>
      <c r="L2220" t="s">
        <v>524</v>
      </c>
      <c r="M2220" t="s">
        <v>509</v>
      </c>
    </row>
    <row r="2221" spans="1:13" x14ac:dyDescent="0.2">
      <c r="A2221" s="9" t="s">
        <v>564</v>
      </c>
      <c r="B2221" s="9" t="s">
        <v>588</v>
      </c>
      <c r="C2221" s="12">
        <v>0</v>
      </c>
      <c r="D2221" s="12">
        <v>0.72</v>
      </c>
      <c r="E2221" s="12">
        <v>0</v>
      </c>
      <c r="F2221" s="12">
        <v>0</v>
      </c>
      <c r="G2221" s="12">
        <v>0</v>
      </c>
      <c r="H2221" s="9">
        <v>0</v>
      </c>
      <c r="I2221" s="33" t="s">
        <v>32</v>
      </c>
      <c r="J2221" s="12">
        <v>0</v>
      </c>
      <c r="K2221" t="e">
        <v>#N/A</v>
      </c>
      <c r="L2221" t="e">
        <v>#N/A</v>
      </c>
      <c r="M2221" t="e">
        <v>#N/A</v>
      </c>
    </row>
    <row r="2222" spans="1:13" x14ac:dyDescent="0.2">
      <c r="A2222" s="9" t="s">
        <v>208</v>
      </c>
      <c r="B2222" s="9" t="s">
        <v>588</v>
      </c>
      <c r="C2222" s="12">
        <v>0.46</v>
      </c>
      <c r="D2222" s="12">
        <v>1.06</v>
      </c>
      <c r="E2222" s="12">
        <v>0.9</v>
      </c>
      <c r="F2222" s="12">
        <v>0.73</v>
      </c>
      <c r="G2222" s="12">
        <v>0</v>
      </c>
      <c r="H2222" s="9">
        <v>0</v>
      </c>
      <c r="I2222" s="33" t="s">
        <v>32</v>
      </c>
      <c r="J2222" s="12">
        <v>0</v>
      </c>
      <c r="K2222" t="s">
        <v>506</v>
      </c>
      <c r="L2222" t="s">
        <v>525</v>
      </c>
      <c r="M2222" t="s">
        <v>509</v>
      </c>
    </row>
    <row r="2223" spans="1:13" x14ac:dyDescent="0.2">
      <c r="A2223" s="9" t="s">
        <v>215</v>
      </c>
      <c r="B2223" s="9" t="s">
        <v>588</v>
      </c>
      <c r="C2223" s="12">
        <v>1.45</v>
      </c>
      <c r="D2223" s="12">
        <v>1.53</v>
      </c>
      <c r="E2223" s="12">
        <v>0.87</v>
      </c>
      <c r="F2223" s="12">
        <v>0.93</v>
      </c>
      <c r="G2223" s="12">
        <v>0.31</v>
      </c>
      <c r="H2223" s="9">
        <v>5</v>
      </c>
      <c r="I2223" s="33" t="s">
        <v>32</v>
      </c>
      <c r="J2223" s="12">
        <v>0</v>
      </c>
      <c r="K2223" t="s">
        <v>506</v>
      </c>
      <c r="L2223" t="s">
        <v>526</v>
      </c>
      <c r="M2223" t="s">
        <v>509</v>
      </c>
    </row>
    <row r="2224" spans="1:13" x14ac:dyDescent="0.2">
      <c r="A2224" s="9" t="s">
        <v>231</v>
      </c>
      <c r="B2224" s="9" t="s">
        <v>588</v>
      </c>
      <c r="C2224" s="12">
        <v>0.94</v>
      </c>
      <c r="D2224" s="12">
        <v>1.1000000000000001</v>
      </c>
      <c r="E2224" s="12">
        <v>0.98</v>
      </c>
      <c r="F2224" s="12">
        <v>0.97</v>
      </c>
      <c r="G2224" s="12">
        <v>0.81</v>
      </c>
      <c r="H2224" s="9">
        <v>3</v>
      </c>
      <c r="I2224" s="33" t="s">
        <v>32</v>
      </c>
      <c r="J2224" s="12">
        <v>0</v>
      </c>
      <c r="K2224" t="s">
        <v>506</v>
      </c>
      <c r="L2224" t="s">
        <v>527</v>
      </c>
      <c r="M2224" t="s">
        <v>507</v>
      </c>
    </row>
    <row r="2225" spans="1:13" x14ac:dyDescent="0.2">
      <c r="A2225" s="9" t="s">
        <v>242</v>
      </c>
      <c r="B2225" s="9" t="s">
        <v>588</v>
      </c>
      <c r="C2225" s="12">
        <v>1.41</v>
      </c>
      <c r="D2225" s="12">
        <v>1.25</v>
      </c>
      <c r="E2225" s="12">
        <v>1</v>
      </c>
      <c r="F2225" s="12">
        <v>1</v>
      </c>
      <c r="G2225" s="12">
        <v>1</v>
      </c>
      <c r="H2225" s="9">
        <v>5</v>
      </c>
      <c r="I2225" s="33" t="s">
        <v>32</v>
      </c>
      <c r="J2225" s="12">
        <v>0</v>
      </c>
      <c r="K2225" t="s">
        <v>506</v>
      </c>
      <c r="L2225" t="s">
        <v>525</v>
      </c>
      <c r="M2225" t="s">
        <v>510</v>
      </c>
    </row>
    <row r="2226" spans="1:13" x14ac:dyDescent="0.2">
      <c r="A2226" s="9" t="s">
        <v>592</v>
      </c>
      <c r="B2226" s="9" t="s">
        <v>588</v>
      </c>
      <c r="C2226" s="12">
        <v>0</v>
      </c>
      <c r="D2226" s="12">
        <v>0.41</v>
      </c>
      <c r="E2226" s="12">
        <v>0</v>
      </c>
      <c r="F2226" s="12">
        <v>0</v>
      </c>
      <c r="G2226" s="12">
        <v>0</v>
      </c>
      <c r="H2226" s="9">
        <v>0</v>
      </c>
      <c r="I2226" s="33" t="s">
        <v>32</v>
      </c>
      <c r="J2226" s="12">
        <v>0</v>
      </c>
      <c r="K2226" t="e">
        <v>#N/A</v>
      </c>
      <c r="L2226" t="e">
        <v>#N/A</v>
      </c>
      <c r="M2226" t="e">
        <v>#N/A</v>
      </c>
    </row>
    <row r="2227" spans="1:13" x14ac:dyDescent="0.2">
      <c r="A2227" s="9" t="s">
        <v>593</v>
      </c>
      <c r="B2227" s="9" t="s">
        <v>588</v>
      </c>
      <c r="C2227" s="12">
        <v>0</v>
      </c>
      <c r="D2227" s="12">
        <v>1.02</v>
      </c>
      <c r="E2227" s="12">
        <v>0</v>
      </c>
      <c r="F2227" s="12">
        <v>0</v>
      </c>
      <c r="G2227" s="12">
        <v>0</v>
      </c>
      <c r="H2227" s="9">
        <v>0</v>
      </c>
      <c r="I2227" s="33" t="s">
        <v>32</v>
      </c>
      <c r="J2227" s="12">
        <v>0</v>
      </c>
      <c r="K2227" t="e">
        <v>#N/A</v>
      </c>
      <c r="L2227" t="e">
        <v>#N/A</v>
      </c>
      <c r="M2227" t="e">
        <v>#N/A</v>
      </c>
    </row>
    <row r="2228" spans="1:13" x14ac:dyDescent="0.2">
      <c r="A2228" s="9" t="s">
        <v>258</v>
      </c>
      <c r="B2228" s="9" t="s">
        <v>588</v>
      </c>
      <c r="C2228" s="12">
        <v>0.78</v>
      </c>
      <c r="D2228" s="12">
        <v>1.54</v>
      </c>
      <c r="E2228" s="12">
        <v>0.99</v>
      </c>
      <c r="F2228" s="12">
        <v>0.92</v>
      </c>
      <c r="G2228" s="12">
        <v>0.94</v>
      </c>
      <c r="H2228" s="9">
        <v>1</v>
      </c>
      <c r="I2228" s="33" t="s">
        <v>32</v>
      </c>
      <c r="J2228" s="12">
        <v>0</v>
      </c>
      <c r="K2228" t="s">
        <v>508</v>
      </c>
      <c r="L2228" t="s">
        <v>524</v>
      </c>
      <c r="M2228" t="s">
        <v>509</v>
      </c>
    </row>
    <row r="2229" spans="1:13" x14ac:dyDescent="0.2">
      <c r="A2229" s="9" t="s">
        <v>261</v>
      </c>
      <c r="B2229" s="9" t="s">
        <v>588</v>
      </c>
      <c r="C2229" s="12">
        <v>1.06</v>
      </c>
      <c r="D2229" s="12">
        <v>1.21</v>
      </c>
      <c r="E2229" s="12">
        <v>0.9</v>
      </c>
      <c r="F2229" s="12">
        <v>0.82</v>
      </c>
      <c r="G2229" s="12">
        <v>0.17</v>
      </c>
      <c r="H2229" s="9">
        <v>5</v>
      </c>
      <c r="I2229" s="33" t="s">
        <v>32</v>
      </c>
      <c r="J2229" s="12">
        <v>0</v>
      </c>
      <c r="K2229" t="s">
        <v>506</v>
      </c>
      <c r="L2229" t="s">
        <v>526</v>
      </c>
      <c r="M2229" t="s">
        <v>507</v>
      </c>
    </row>
    <row r="2230" spans="1:13" x14ac:dyDescent="0.2">
      <c r="A2230" s="9" t="s">
        <v>282</v>
      </c>
      <c r="B2230" s="9" t="s">
        <v>588</v>
      </c>
      <c r="C2230" s="12">
        <v>1.08</v>
      </c>
      <c r="D2230" s="12">
        <v>1.43</v>
      </c>
      <c r="E2230" s="12">
        <v>1</v>
      </c>
      <c r="F2230" s="12">
        <v>1</v>
      </c>
      <c r="G2230" s="12">
        <v>0.92</v>
      </c>
      <c r="H2230" s="9">
        <v>3</v>
      </c>
      <c r="I2230" s="33" t="s">
        <v>32</v>
      </c>
      <c r="J2230" s="12">
        <v>0</v>
      </c>
      <c r="K2230" t="s">
        <v>511</v>
      </c>
      <c r="L2230" t="s">
        <v>525</v>
      </c>
      <c r="M2230" t="s">
        <v>512</v>
      </c>
    </row>
    <row r="2231" spans="1:13" x14ac:dyDescent="0.2">
      <c r="A2231" s="9" t="s">
        <v>284</v>
      </c>
      <c r="B2231" s="9" t="s">
        <v>588</v>
      </c>
      <c r="C2231" s="12">
        <v>1.53</v>
      </c>
      <c r="D2231" s="12">
        <v>1.49</v>
      </c>
      <c r="E2231" s="12">
        <v>1</v>
      </c>
      <c r="F2231" s="12">
        <v>1</v>
      </c>
      <c r="G2231" s="12">
        <v>0.98</v>
      </c>
      <c r="H2231" s="9">
        <v>25</v>
      </c>
      <c r="I2231" s="33" t="s">
        <v>32</v>
      </c>
      <c r="J2231" s="12">
        <v>0</v>
      </c>
      <c r="K2231" t="s">
        <v>506</v>
      </c>
      <c r="L2231" t="s">
        <v>524</v>
      </c>
      <c r="M2231" t="s">
        <v>510</v>
      </c>
    </row>
    <row r="2232" spans="1:13" x14ac:dyDescent="0.2">
      <c r="A2232" s="9" t="s">
        <v>287</v>
      </c>
      <c r="B2232" s="9" t="s">
        <v>588</v>
      </c>
      <c r="C2232" s="12">
        <v>0.89</v>
      </c>
      <c r="D2232" s="12">
        <v>1.1399999999999999</v>
      </c>
      <c r="E2232" s="12">
        <v>0.98</v>
      </c>
      <c r="F2232" s="12">
        <v>1</v>
      </c>
      <c r="G2232" s="12">
        <v>0.9</v>
      </c>
      <c r="H2232" s="9">
        <v>3</v>
      </c>
      <c r="I2232" s="33" t="s">
        <v>32</v>
      </c>
      <c r="J2232" s="12">
        <v>0</v>
      </c>
      <c r="K2232" t="s">
        <v>506</v>
      </c>
      <c r="L2232" t="s">
        <v>525</v>
      </c>
      <c r="M2232" t="s">
        <v>510</v>
      </c>
    </row>
    <row r="2233" spans="1:13" x14ac:dyDescent="0.2">
      <c r="A2233" s="9" t="s">
        <v>289</v>
      </c>
      <c r="B2233" s="9" t="s">
        <v>588</v>
      </c>
      <c r="C2233" s="12">
        <v>1.03</v>
      </c>
      <c r="D2233" s="12">
        <v>1.1100000000000001</v>
      </c>
      <c r="E2233" s="12">
        <v>1</v>
      </c>
      <c r="F2233" s="12">
        <v>1</v>
      </c>
      <c r="G2233" s="12">
        <v>1</v>
      </c>
      <c r="H2233" s="9">
        <v>18</v>
      </c>
      <c r="I2233" s="33" t="s">
        <v>32</v>
      </c>
      <c r="J2233" s="12">
        <v>0</v>
      </c>
      <c r="K2233" t="s">
        <v>506</v>
      </c>
      <c r="L2233" t="s">
        <v>524</v>
      </c>
      <c r="M2233" t="s">
        <v>509</v>
      </c>
    </row>
    <row r="2234" spans="1:13" x14ac:dyDescent="0.2">
      <c r="A2234" s="9" t="s">
        <v>291</v>
      </c>
      <c r="B2234" s="9" t="s">
        <v>588</v>
      </c>
      <c r="C2234" s="12">
        <v>1.03</v>
      </c>
      <c r="D2234" s="12">
        <v>0.93</v>
      </c>
      <c r="E2234" s="12">
        <v>0.96</v>
      </c>
      <c r="F2234" s="12">
        <v>0.76</v>
      </c>
      <c r="G2234" s="12">
        <v>0.89</v>
      </c>
      <c r="H2234" s="9">
        <v>10</v>
      </c>
      <c r="I2234" s="33" t="s">
        <v>32</v>
      </c>
      <c r="J2234" s="12">
        <v>0</v>
      </c>
      <c r="K2234" t="s">
        <v>506</v>
      </c>
      <c r="L2234" t="s">
        <v>525</v>
      </c>
      <c r="M2234" t="s">
        <v>190</v>
      </c>
    </row>
    <row r="2235" spans="1:13" x14ac:dyDescent="0.2">
      <c r="A2235" s="9" t="s">
        <v>299</v>
      </c>
      <c r="B2235" s="9" t="s">
        <v>588</v>
      </c>
      <c r="C2235" s="12">
        <v>0.55000000000000004</v>
      </c>
      <c r="D2235" s="12">
        <v>1.08</v>
      </c>
      <c r="E2235" s="12">
        <v>1</v>
      </c>
      <c r="F2235" s="12">
        <v>1</v>
      </c>
      <c r="G2235" s="12">
        <v>1</v>
      </c>
      <c r="H2235" s="9">
        <v>6</v>
      </c>
      <c r="I2235" s="33" t="s">
        <v>32</v>
      </c>
      <c r="J2235" s="12">
        <v>0</v>
      </c>
      <c r="K2235" t="s">
        <v>508</v>
      </c>
      <c r="L2235" t="s">
        <v>525</v>
      </c>
      <c r="M2235" t="s">
        <v>510</v>
      </c>
    </row>
    <row r="2236" spans="1:13" x14ac:dyDescent="0.2">
      <c r="A2236" s="9" t="s">
        <v>302</v>
      </c>
      <c r="B2236" s="9" t="s">
        <v>588</v>
      </c>
      <c r="C2236" s="12">
        <v>1.21</v>
      </c>
      <c r="D2236" s="12">
        <v>1.03</v>
      </c>
      <c r="E2236" s="12">
        <v>1</v>
      </c>
      <c r="F2236" s="12">
        <v>0.98</v>
      </c>
      <c r="G2236" s="12">
        <v>1</v>
      </c>
      <c r="H2236" s="9">
        <v>8</v>
      </c>
      <c r="I2236" s="33" t="s">
        <v>32</v>
      </c>
      <c r="J2236" s="12">
        <v>0</v>
      </c>
      <c r="K2236" t="s">
        <v>506</v>
      </c>
      <c r="L2236" t="s">
        <v>525</v>
      </c>
      <c r="M2236" t="s">
        <v>509</v>
      </c>
    </row>
    <row r="2237" spans="1:13" x14ac:dyDescent="0.2">
      <c r="A2237" s="9" t="s">
        <v>323</v>
      </c>
      <c r="B2237" s="9" t="s">
        <v>588</v>
      </c>
      <c r="C2237" s="12">
        <v>0.99</v>
      </c>
      <c r="D2237" s="12">
        <v>0.99</v>
      </c>
      <c r="E2237" s="12">
        <v>0.91</v>
      </c>
      <c r="F2237" s="12">
        <v>0.98</v>
      </c>
      <c r="G2237" s="12">
        <v>0.75</v>
      </c>
      <c r="H2237" s="9">
        <v>7</v>
      </c>
      <c r="I2237" s="33" t="s">
        <v>32</v>
      </c>
      <c r="J2237" s="12">
        <v>0</v>
      </c>
      <c r="K2237" t="s">
        <v>506</v>
      </c>
      <c r="L2237" t="s">
        <v>525</v>
      </c>
      <c r="M2237" t="s">
        <v>190</v>
      </c>
    </row>
    <row r="2238" spans="1:13" x14ac:dyDescent="0.2">
      <c r="A2238" s="9" t="s">
        <v>594</v>
      </c>
      <c r="B2238" s="9" t="s">
        <v>588</v>
      </c>
      <c r="C2238" s="12">
        <v>0</v>
      </c>
      <c r="D2238" s="12">
        <v>0</v>
      </c>
      <c r="E2238" s="12">
        <v>0</v>
      </c>
      <c r="F2238" s="12">
        <v>0</v>
      </c>
      <c r="G2238" s="12">
        <v>0</v>
      </c>
      <c r="H2238" s="9">
        <v>0</v>
      </c>
      <c r="I2238" s="33" t="s">
        <v>32</v>
      </c>
      <c r="J2238" s="12">
        <v>0</v>
      </c>
      <c r="K2238" t="e">
        <v>#N/A</v>
      </c>
      <c r="L2238" t="e">
        <v>#N/A</v>
      </c>
      <c r="M2238" t="e">
        <v>#N/A</v>
      </c>
    </row>
    <row r="2239" spans="1:13" x14ac:dyDescent="0.2">
      <c r="A2239" s="9" t="s">
        <v>595</v>
      </c>
      <c r="B2239" s="9" t="s">
        <v>588</v>
      </c>
      <c r="C2239" s="12">
        <v>0</v>
      </c>
      <c r="D2239" s="12">
        <v>0.57999999999999996</v>
      </c>
      <c r="E2239" s="12">
        <v>0</v>
      </c>
      <c r="F2239" s="12">
        <v>0</v>
      </c>
      <c r="G2239" s="12">
        <v>0</v>
      </c>
      <c r="H2239" s="9">
        <v>0</v>
      </c>
      <c r="I2239" s="33" t="s">
        <v>32</v>
      </c>
      <c r="J2239" s="12">
        <v>0</v>
      </c>
      <c r="K2239" t="e">
        <v>#N/A</v>
      </c>
      <c r="L2239" t="e">
        <v>#N/A</v>
      </c>
      <c r="M2239" t="e">
        <v>#N/A</v>
      </c>
    </row>
    <row r="2240" spans="1:13" x14ac:dyDescent="0.2">
      <c r="A2240" s="9" t="s">
        <v>327</v>
      </c>
      <c r="B2240" s="9" t="s">
        <v>588</v>
      </c>
      <c r="C2240" s="12">
        <v>0.97</v>
      </c>
      <c r="D2240" s="12">
        <v>1.48</v>
      </c>
      <c r="E2240" s="12">
        <v>0.95</v>
      </c>
      <c r="F2240" s="12">
        <v>0.68</v>
      </c>
      <c r="G2240" s="12">
        <v>0.8</v>
      </c>
      <c r="H2240" s="9">
        <v>0</v>
      </c>
      <c r="I2240" s="33" t="s">
        <v>32</v>
      </c>
      <c r="J2240" s="12">
        <v>0</v>
      </c>
      <c r="K2240" t="s">
        <v>511</v>
      </c>
      <c r="L2240" t="s">
        <v>525</v>
      </c>
      <c r="M2240" t="s">
        <v>509</v>
      </c>
    </row>
    <row r="2241" spans="1:13" x14ac:dyDescent="0.2">
      <c r="A2241" s="9" t="s">
        <v>338</v>
      </c>
      <c r="B2241" s="9" t="s">
        <v>588</v>
      </c>
      <c r="C2241" s="12">
        <v>1.0900000000000001</v>
      </c>
      <c r="D2241" s="12">
        <v>1.1200000000000001</v>
      </c>
      <c r="E2241" s="12">
        <v>1</v>
      </c>
      <c r="F2241" s="12">
        <v>1</v>
      </c>
      <c r="G2241" s="12">
        <v>0.83</v>
      </c>
      <c r="H2241" s="9">
        <v>4</v>
      </c>
      <c r="I2241" s="33" t="s">
        <v>32</v>
      </c>
      <c r="J2241" s="12">
        <v>0</v>
      </c>
      <c r="K2241" t="s">
        <v>506</v>
      </c>
      <c r="L2241" t="s">
        <v>525</v>
      </c>
      <c r="M2241" t="s">
        <v>509</v>
      </c>
    </row>
    <row r="2242" spans="1:13" x14ac:dyDescent="0.2">
      <c r="A2242" s="9" t="s">
        <v>365</v>
      </c>
      <c r="B2242" s="9" t="s">
        <v>588</v>
      </c>
      <c r="C2242" s="12">
        <v>1.1499999999999999</v>
      </c>
      <c r="D2242" s="12">
        <v>1.24</v>
      </c>
      <c r="E2242" s="12">
        <v>1</v>
      </c>
      <c r="F2242" s="12">
        <v>1</v>
      </c>
      <c r="G2242" s="12">
        <v>0.5</v>
      </c>
      <c r="H2242" s="9">
        <v>6</v>
      </c>
      <c r="I2242" s="33" t="s">
        <v>32</v>
      </c>
      <c r="J2242" s="12">
        <v>0</v>
      </c>
      <c r="K2242" t="s">
        <v>506</v>
      </c>
      <c r="L2242" t="s">
        <v>525</v>
      </c>
      <c r="M2242" t="s">
        <v>510</v>
      </c>
    </row>
    <row r="2243" spans="1:13" x14ac:dyDescent="0.2">
      <c r="A2243" s="9" t="s">
        <v>368</v>
      </c>
      <c r="B2243" s="9" t="s">
        <v>588</v>
      </c>
      <c r="C2243" s="12">
        <v>1.22</v>
      </c>
      <c r="D2243" s="12">
        <v>1.1200000000000001</v>
      </c>
      <c r="E2243" s="12">
        <v>0.99</v>
      </c>
      <c r="F2243" s="12">
        <v>0.67</v>
      </c>
      <c r="G2243" s="12">
        <v>0.67</v>
      </c>
      <c r="H2243" s="9">
        <v>20</v>
      </c>
      <c r="I2243" s="33" t="s">
        <v>32</v>
      </c>
      <c r="J2243" s="12">
        <v>0</v>
      </c>
      <c r="K2243" t="s">
        <v>506</v>
      </c>
      <c r="L2243" t="s">
        <v>524</v>
      </c>
      <c r="M2243" t="s">
        <v>509</v>
      </c>
    </row>
    <row r="2244" spans="1:13" x14ac:dyDescent="0.2">
      <c r="A2244" s="9" t="s">
        <v>369</v>
      </c>
      <c r="B2244" s="9" t="s">
        <v>588</v>
      </c>
      <c r="C2244" s="12">
        <v>1.17</v>
      </c>
      <c r="D2244" s="12">
        <v>1.4</v>
      </c>
      <c r="E2244" s="12">
        <v>0.98</v>
      </c>
      <c r="F2244" s="12">
        <v>1</v>
      </c>
      <c r="G2244" s="12">
        <v>1</v>
      </c>
      <c r="H2244" s="9">
        <v>6</v>
      </c>
      <c r="I2244" s="33" t="s">
        <v>32</v>
      </c>
      <c r="J2244" s="12">
        <v>0</v>
      </c>
      <c r="K2244" t="s">
        <v>506</v>
      </c>
      <c r="L2244" t="s">
        <v>525</v>
      </c>
      <c r="M2244" t="s">
        <v>512</v>
      </c>
    </row>
    <row r="2245" spans="1:13" x14ac:dyDescent="0.2">
      <c r="A2245" s="9" t="s">
        <v>370</v>
      </c>
      <c r="B2245" s="9" t="s">
        <v>588</v>
      </c>
      <c r="C2245" s="12">
        <v>0.98</v>
      </c>
      <c r="D2245" s="12">
        <v>1.18</v>
      </c>
      <c r="E2245" s="12">
        <v>0.9</v>
      </c>
      <c r="F2245" s="12">
        <v>0.85</v>
      </c>
      <c r="G2245" s="12">
        <v>0.79</v>
      </c>
      <c r="H2245" s="9">
        <v>6</v>
      </c>
      <c r="I2245" s="33" t="s">
        <v>32</v>
      </c>
      <c r="J2245" s="12">
        <v>0</v>
      </c>
      <c r="K2245" t="s">
        <v>506</v>
      </c>
      <c r="L2245" t="s">
        <v>525</v>
      </c>
      <c r="M2245" t="s">
        <v>510</v>
      </c>
    </row>
    <row r="2246" spans="1:13" x14ac:dyDescent="0.2">
      <c r="A2246" s="9" t="s">
        <v>372</v>
      </c>
      <c r="B2246" s="9" t="s">
        <v>588</v>
      </c>
      <c r="C2246" s="12">
        <v>0.71</v>
      </c>
      <c r="D2246" s="12">
        <v>1.1000000000000001</v>
      </c>
      <c r="E2246" s="12">
        <v>0.98</v>
      </c>
      <c r="F2246" s="12">
        <v>1</v>
      </c>
      <c r="G2246" s="12">
        <v>1</v>
      </c>
      <c r="H2246" s="9">
        <v>0</v>
      </c>
      <c r="I2246" s="33" t="s">
        <v>32</v>
      </c>
      <c r="J2246" s="12">
        <v>0</v>
      </c>
      <c r="K2246" t="s">
        <v>508</v>
      </c>
      <c r="L2246" t="s">
        <v>525</v>
      </c>
      <c r="M2246" t="s">
        <v>509</v>
      </c>
    </row>
    <row r="2247" spans="1:13" x14ac:dyDescent="0.2">
      <c r="A2247" s="9" t="s">
        <v>374</v>
      </c>
      <c r="B2247" s="9" t="s">
        <v>588</v>
      </c>
      <c r="C2247" s="12">
        <v>0.49</v>
      </c>
      <c r="D2247" s="12">
        <v>0.55000000000000004</v>
      </c>
      <c r="E2247" s="12">
        <v>0.85</v>
      </c>
      <c r="F2247" s="12">
        <v>0.77</v>
      </c>
      <c r="G2247" s="12">
        <v>0.47</v>
      </c>
      <c r="H2247" s="9">
        <v>8</v>
      </c>
      <c r="I2247" s="33" t="s">
        <v>32</v>
      </c>
      <c r="J2247" s="12">
        <v>0</v>
      </c>
      <c r="K2247" t="s">
        <v>506</v>
      </c>
      <c r="L2247" t="s">
        <v>524</v>
      </c>
      <c r="M2247" t="s">
        <v>512</v>
      </c>
    </row>
    <row r="2248" spans="1:13" x14ac:dyDescent="0.2">
      <c r="A2248" s="9" t="s">
        <v>378</v>
      </c>
      <c r="B2248" s="9" t="s">
        <v>588</v>
      </c>
      <c r="C2248" s="12">
        <v>1.56</v>
      </c>
      <c r="D2248" s="12">
        <v>1.43</v>
      </c>
      <c r="E2248" s="12">
        <v>0.97</v>
      </c>
      <c r="F2248" s="12">
        <v>0.95</v>
      </c>
      <c r="G2248" s="12">
        <v>0.94</v>
      </c>
      <c r="H2248" s="9">
        <v>5</v>
      </c>
      <c r="I2248" s="33" t="s">
        <v>32</v>
      </c>
      <c r="J2248" s="12">
        <v>0</v>
      </c>
      <c r="K2248" t="s">
        <v>506</v>
      </c>
      <c r="L2248" t="s">
        <v>525</v>
      </c>
      <c r="M2248" t="s">
        <v>512</v>
      </c>
    </row>
    <row r="2249" spans="1:13" x14ac:dyDescent="0.2">
      <c r="A2249" s="9" t="s">
        <v>380</v>
      </c>
      <c r="B2249" s="9" t="s">
        <v>588</v>
      </c>
      <c r="C2249" s="12">
        <v>1.22</v>
      </c>
      <c r="D2249" s="12">
        <v>1.2</v>
      </c>
      <c r="E2249" s="12">
        <v>0.98</v>
      </c>
      <c r="F2249" s="12">
        <v>0.63</v>
      </c>
      <c r="G2249" s="12">
        <v>0</v>
      </c>
      <c r="H2249" s="9">
        <v>4</v>
      </c>
      <c r="I2249" s="33" t="s">
        <v>32</v>
      </c>
      <c r="J2249" s="12">
        <v>0</v>
      </c>
      <c r="K2249" t="s">
        <v>506</v>
      </c>
      <c r="L2249" t="s">
        <v>525</v>
      </c>
      <c r="M2249" t="s">
        <v>509</v>
      </c>
    </row>
    <row r="2250" spans="1:13" x14ac:dyDescent="0.2">
      <c r="A2250" s="9" t="s">
        <v>381</v>
      </c>
      <c r="B2250" s="9" t="s">
        <v>588</v>
      </c>
      <c r="C2250" s="12">
        <v>1.1499999999999999</v>
      </c>
      <c r="D2250" s="12">
        <v>0.98</v>
      </c>
      <c r="E2250" s="12">
        <v>1</v>
      </c>
      <c r="F2250" s="12">
        <v>1</v>
      </c>
      <c r="G2250" s="12">
        <v>1</v>
      </c>
      <c r="H2250" s="9">
        <v>5</v>
      </c>
      <c r="I2250" s="33" t="s">
        <v>32</v>
      </c>
      <c r="J2250" s="12">
        <v>0</v>
      </c>
      <c r="K2250" t="s">
        <v>506</v>
      </c>
      <c r="L2250" t="s">
        <v>525</v>
      </c>
      <c r="M2250" t="s">
        <v>509</v>
      </c>
    </row>
    <row r="2251" spans="1:13" x14ac:dyDescent="0.2">
      <c r="A2251" s="9" t="s">
        <v>388</v>
      </c>
      <c r="B2251" s="9" t="s">
        <v>588</v>
      </c>
      <c r="C2251" s="12">
        <v>1.03</v>
      </c>
      <c r="D2251" s="12">
        <v>1.1000000000000001</v>
      </c>
      <c r="E2251" s="12">
        <v>1</v>
      </c>
      <c r="F2251" s="12">
        <v>1</v>
      </c>
      <c r="G2251" s="12">
        <v>0.89</v>
      </c>
      <c r="H2251" s="9">
        <v>0</v>
      </c>
      <c r="I2251" s="33" t="s">
        <v>32</v>
      </c>
      <c r="J2251" s="12">
        <v>0</v>
      </c>
      <c r="K2251" t="s">
        <v>506</v>
      </c>
      <c r="L2251" t="s">
        <v>525</v>
      </c>
      <c r="M2251" t="s">
        <v>510</v>
      </c>
    </row>
    <row r="2252" spans="1:13" x14ac:dyDescent="0.2">
      <c r="A2252" s="9" t="s">
        <v>392</v>
      </c>
      <c r="B2252" s="9" t="s">
        <v>588</v>
      </c>
      <c r="C2252" s="12">
        <v>0.94</v>
      </c>
      <c r="D2252" s="12">
        <v>1.23</v>
      </c>
      <c r="E2252" s="12">
        <v>1</v>
      </c>
      <c r="F2252" s="12">
        <v>1</v>
      </c>
      <c r="G2252" s="12">
        <v>1</v>
      </c>
      <c r="H2252" s="9">
        <v>0</v>
      </c>
      <c r="I2252" s="33" t="s">
        <v>32</v>
      </c>
      <c r="J2252" s="12">
        <v>0</v>
      </c>
      <c r="K2252" t="s">
        <v>511</v>
      </c>
      <c r="L2252" t="s">
        <v>525</v>
      </c>
      <c r="M2252" t="s">
        <v>507</v>
      </c>
    </row>
    <row r="2253" spans="1:13" x14ac:dyDescent="0.2">
      <c r="A2253" s="9" t="s">
        <v>395</v>
      </c>
      <c r="B2253" s="9" t="s">
        <v>588</v>
      </c>
      <c r="C2253" s="12">
        <v>0.95</v>
      </c>
      <c r="D2253" s="12">
        <v>0.86</v>
      </c>
      <c r="E2253" s="12">
        <v>0.97</v>
      </c>
      <c r="F2253" s="12">
        <v>0.99</v>
      </c>
      <c r="G2253" s="12">
        <v>1</v>
      </c>
      <c r="H2253" s="9">
        <v>12</v>
      </c>
      <c r="I2253" s="33" t="s">
        <v>32</v>
      </c>
      <c r="J2253" s="12">
        <v>0</v>
      </c>
      <c r="K2253" t="s">
        <v>506</v>
      </c>
      <c r="L2253" t="s">
        <v>524</v>
      </c>
      <c r="M2253" t="s">
        <v>510</v>
      </c>
    </row>
    <row r="2254" spans="1:13" x14ac:dyDescent="0.2">
      <c r="A2254" s="9" t="s">
        <v>403</v>
      </c>
      <c r="B2254" s="9" t="s">
        <v>588</v>
      </c>
      <c r="C2254" s="12">
        <v>1.53</v>
      </c>
      <c r="D2254" s="12">
        <v>1.29</v>
      </c>
      <c r="E2254" s="12">
        <v>0.99</v>
      </c>
      <c r="F2254" s="12">
        <v>0.95</v>
      </c>
      <c r="G2254" s="12">
        <v>0</v>
      </c>
      <c r="H2254" s="9">
        <v>12</v>
      </c>
      <c r="I2254" s="33" t="s">
        <v>32</v>
      </c>
      <c r="J2254" s="12">
        <v>0</v>
      </c>
      <c r="K2254" t="s">
        <v>506</v>
      </c>
      <c r="L2254" t="s">
        <v>526</v>
      </c>
      <c r="M2254" t="s">
        <v>509</v>
      </c>
    </row>
    <row r="2255" spans="1:13" x14ac:dyDescent="0.2">
      <c r="A2255" s="9" t="s">
        <v>596</v>
      </c>
      <c r="B2255" s="9" t="s">
        <v>588</v>
      </c>
      <c r="C2255" s="12">
        <v>0</v>
      </c>
      <c r="D2255" s="12">
        <v>0.21</v>
      </c>
      <c r="E2255" s="12">
        <v>0</v>
      </c>
      <c r="F2255" s="12">
        <v>0</v>
      </c>
      <c r="G2255" s="12">
        <v>0</v>
      </c>
      <c r="H2255" s="9">
        <v>0</v>
      </c>
      <c r="I2255" s="33" t="s">
        <v>32</v>
      </c>
      <c r="J2255" s="12">
        <v>0</v>
      </c>
      <c r="K2255" t="e">
        <v>#N/A</v>
      </c>
      <c r="L2255" t="e">
        <v>#N/A</v>
      </c>
      <c r="M2255" t="e">
        <v>#N/A</v>
      </c>
    </row>
    <row r="2256" spans="1:13" x14ac:dyDescent="0.2">
      <c r="A2256" s="9" t="s">
        <v>409</v>
      </c>
      <c r="B2256" s="9" t="s">
        <v>588</v>
      </c>
      <c r="C2256" s="12">
        <v>0.96</v>
      </c>
      <c r="D2256" s="12">
        <v>1.26</v>
      </c>
      <c r="E2256" s="12">
        <v>1</v>
      </c>
      <c r="F2256" s="12">
        <v>1</v>
      </c>
      <c r="G2256" s="12">
        <v>0.6</v>
      </c>
      <c r="H2256" s="9">
        <v>0</v>
      </c>
      <c r="I2256" s="33" t="s">
        <v>32</v>
      </c>
      <c r="J2256" s="12">
        <v>0</v>
      </c>
      <c r="K2256" t="s">
        <v>511</v>
      </c>
      <c r="L2256" t="s">
        <v>525</v>
      </c>
      <c r="M2256" t="s">
        <v>512</v>
      </c>
    </row>
    <row r="2257" spans="1:13" x14ac:dyDescent="0.2">
      <c r="A2257" s="9" t="s">
        <v>412</v>
      </c>
      <c r="B2257" s="9" t="s">
        <v>588</v>
      </c>
      <c r="C2257" s="12">
        <v>0.98</v>
      </c>
      <c r="D2257" s="12">
        <v>0.92</v>
      </c>
      <c r="E2257" s="12">
        <v>0.97</v>
      </c>
      <c r="F2257" s="12">
        <v>0.94</v>
      </c>
      <c r="G2257" s="12">
        <v>0.63</v>
      </c>
      <c r="H2257" s="9">
        <v>8</v>
      </c>
      <c r="I2257" s="33" t="s">
        <v>32</v>
      </c>
      <c r="J2257" s="12">
        <v>0</v>
      </c>
      <c r="K2257" t="s">
        <v>506</v>
      </c>
      <c r="L2257" t="s">
        <v>524</v>
      </c>
      <c r="M2257" t="s">
        <v>510</v>
      </c>
    </row>
    <row r="2258" spans="1:13" x14ac:dyDescent="0.2">
      <c r="A2258" s="9" t="s">
        <v>24</v>
      </c>
      <c r="B2258" s="9" t="s">
        <v>588</v>
      </c>
      <c r="C2258" s="12">
        <v>1.01</v>
      </c>
      <c r="D2258" s="12">
        <v>1.01</v>
      </c>
      <c r="E2258" s="12">
        <v>1</v>
      </c>
      <c r="F2258" s="12">
        <v>0.97</v>
      </c>
      <c r="G2258" s="12">
        <v>0.88</v>
      </c>
      <c r="H2258" s="9">
        <v>14</v>
      </c>
      <c r="I2258" s="33" t="s">
        <v>36</v>
      </c>
      <c r="J2258" s="12">
        <v>0</v>
      </c>
      <c r="K2258" t="s">
        <v>506</v>
      </c>
      <c r="L2258" t="s">
        <v>524</v>
      </c>
      <c r="M2258" t="s">
        <v>507</v>
      </c>
    </row>
    <row r="2259" spans="1:13" x14ac:dyDescent="0.2">
      <c r="A2259" s="9" t="s">
        <v>97</v>
      </c>
      <c r="B2259" s="9" t="s">
        <v>588</v>
      </c>
      <c r="C2259" s="12">
        <v>0.82</v>
      </c>
      <c r="D2259" s="12">
        <v>1.04</v>
      </c>
      <c r="E2259" s="12">
        <v>0.95</v>
      </c>
      <c r="F2259" s="12">
        <v>0.77</v>
      </c>
      <c r="G2259" s="12">
        <v>0.92</v>
      </c>
      <c r="H2259" s="9">
        <v>8</v>
      </c>
      <c r="I2259" s="33" t="s">
        <v>36</v>
      </c>
      <c r="J2259" s="12">
        <v>0</v>
      </c>
      <c r="K2259" t="s">
        <v>506</v>
      </c>
      <c r="L2259" t="s">
        <v>526</v>
      </c>
      <c r="M2259" t="s">
        <v>190</v>
      </c>
    </row>
    <row r="2260" spans="1:13" x14ac:dyDescent="0.2">
      <c r="A2260" s="9" t="s">
        <v>192</v>
      </c>
      <c r="B2260" s="9" t="s">
        <v>588</v>
      </c>
      <c r="C2260" s="12">
        <v>0.83</v>
      </c>
      <c r="D2260" s="12">
        <v>0.86</v>
      </c>
      <c r="E2260" s="12">
        <v>1</v>
      </c>
      <c r="F2260" s="12">
        <v>0.96</v>
      </c>
      <c r="G2260" s="12">
        <v>0.74</v>
      </c>
      <c r="H2260" s="9">
        <v>15</v>
      </c>
      <c r="I2260" s="33" t="s">
        <v>36</v>
      </c>
      <c r="J2260" s="12">
        <v>0</v>
      </c>
      <c r="K2260" t="s">
        <v>506</v>
      </c>
      <c r="L2260" t="s">
        <v>525</v>
      </c>
      <c r="M2260" t="s">
        <v>510</v>
      </c>
    </row>
    <row r="2261" spans="1:13" x14ac:dyDescent="0.2">
      <c r="A2261" s="9" t="s">
        <v>597</v>
      </c>
      <c r="B2261" s="9" t="s">
        <v>588</v>
      </c>
      <c r="C2261" s="12">
        <v>0.03</v>
      </c>
      <c r="D2261" s="12">
        <v>0.72</v>
      </c>
      <c r="E2261" s="12">
        <v>1</v>
      </c>
      <c r="F2261" s="12">
        <v>1</v>
      </c>
      <c r="G2261" s="12">
        <v>0</v>
      </c>
      <c r="H2261" s="9">
        <v>0</v>
      </c>
      <c r="I2261" s="33" t="s">
        <v>36</v>
      </c>
      <c r="J2261" s="12">
        <v>0</v>
      </c>
      <c r="K2261" t="e">
        <v>#N/A</v>
      </c>
      <c r="L2261" t="e">
        <v>#N/A</v>
      </c>
      <c r="M2261" t="e">
        <v>#N/A</v>
      </c>
    </row>
    <row r="2262" spans="1:13" x14ac:dyDescent="0.2">
      <c r="A2262" s="9" t="s">
        <v>199</v>
      </c>
      <c r="B2262" s="9" t="s">
        <v>588</v>
      </c>
      <c r="C2262" s="12">
        <v>0.88</v>
      </c>
      <c r="D2262" s="12">
        <v>0.86</v>
      </c>
      <c r="E2262" s="12">
        <v>1</v>
      </c>
      <c r="F2262" s="12">
        <v>0.98</v>
      </c>
      <c r="G2262" s="12">
        <v>0.86</v>
      </c>
      <c r="H2262" s="9">
        <v>8</v>
      </c>
      <c r="I2262" s="33" t="s">
        <v>36</v>
      </c>
      <c r="J2262" s="12">
        <v>0</v>
      </c>
      <c r="K2262" t="s">
        <v>506</v>
      </c>
      <c r="L2262" t="s">
        <v>524</v>
      </c>
      <c r="M2262" t="s">
        <v>510</v>
      </c>
    </row>
    <row r="2263" spans="1:13" x14ac:dyDescent="0.2">
      <c r="A2263" s="9" t="s">
        <v>205</v>
      </c>
      <c r="B2263" s="9" t="s">
        <v>588</v>
      </c>
      <c r="C2263" s="12">
        <v>0.84</v>
      </c>
      <c r="D2263" s="12">
        <v>1.08</v>
      </c>
      <c r="E2263" s="12">
        <v>0.99</v>
      </c>
      <c r="F2263" s="12">
        <v>0.85</v>
      </c>
      <c r="G2263" s="12">
        <v>0.71</v>
      </c>
      <c r="H2263" s="9">
        <v>1</v>
      </c>
      <c r="I2263" s="33" t="s">
        <v>36</v>
      </c>
      <c r="J2263" s="12">
        <v>0</v>
      </c>
      <c r="K2263" t="s">
        <v>511</v>
      </c>
      <c r="L2263" t="s">
        <v>524</v>
      </c>
      <c r="M2263" t="s">
        <v>507</v>
      </c>
    </row>
    <row r="2264" spans="1:13" x14ac:dyDescent="0.2">
      <c r="A2264" s="9" t="s">
        <v>206</v>
      </c>
      <c r="B2264" s="9" t="s">
        <v>588</v>
      </c>
      <c r="C2264" s="12">
        <v>1.1000000000000001</v>
      </c>
      <c r="D2264" s="12">
        <v>1.02</v>
      </c>
      <c r="E2264" s="12">
        <v>0.99</v>
      </c>
      <c r="F2264" s="12">
        <v>0.73</v>
      </c>
      <c r="G2264" s="12">
        <v>0.84</v>
      </c>
      <c r="H2264" s="9">
        <v>14</v>
      </c>
      <c r="I2264" s="33" t="s">
        <v>36</v>
      </c>
      <c r="J2264" s="12">
        <v>0</v>
      </c>
      <c r="K2264" t="s">
        <v>506</v>
      </c>
      <c r="L2264" t="s">
        <v>524</v>
      </c>
      <c r="M2264" t="s">
        <v>507</v>
      </c>
    </row>
    <row r="2265" spans="1:13" x14ac:dyDescent="0.2">
      <c r="A2265" s="9" t="s">
        <v>239</v>
      </c>
      <c r="B2265" s="9" t="s">
        <v>588</v>
      </c>
      <c r="C2265" s="12">
        <v>0.93</v>
      </c>
      <c r="D2265" s="12">
        <v>1.21</v>
      </c>
      <c r="E2265" s="12">
        <v>1</v>
      </c>
      <c r="F2265" s="12">
        <v>1</v>
      </c>
      <c r="G2265" s="12">
        <v>1</v>
      </c>
      <c r="H2265" s="9">
        <v>4</v>
      </c>
      <c r="I2265" s="33" t="s">
        <v>36</v>
      </c>
      <c r="J2265" s="12">
        <v>0</v>
      </c>
      <c r="K2265" t="s">
        <v>508</v>
      </c>
      <c r="L2265" t="s">
        <v>525</v>
      </c>
      <c r="M2265" t="s">
        <v>510</v>
      </c>
    </row>
    <row r="2266" spans="1:13" x14ac:dyDescent="0.2">
      <c r="A2266" s="9" t="s">
        <v>318</v>
      </c>
      <c r="B2266" s="9" t="s">
        <v>588</v>
      </c>
      <c r="C2266" s="12">
        <v>1.04</v>
      </c>
      <c r="D2266" s="12">
        <v>1.05</v>
      </c>
      <c r="E2266" s="12">
        <v>1</v>
      </c>
      <c r="F2266" s="12">
        <v>0.94</v>
      </c>
      <c r="G2266" s="12">
        <v>0.59</v>
      </c>
      <c r="H2266" s="9">
        <v>2</v>
      </c>
      <c r="I2266" s="33" t="s">
        <v>36</v>
      </c>
      <c r="J2266" s="12">
        <v>0</v>
      </c>
      <c r="K2266" t="s">
        <v>506</v>
      </c>
      <c r="L2266" t="s">
        <v>524</v>
      </c>
      <c r="M2266" t="s">
        <v>509</v>
      </c>
    </row>
    <row r="2267" spans="1:13" x14ac:dyDescent="0.2">
      <c r="A2267" s="9" t="s">
        <v>333</v>
      </c>
      <c r="B2267" s="9" t="s">
        <v>588</v>
      </c>
      <c r="C2267" s="12">
        <v>0.96</v>
      </c>
      <c r="D2267" s="12">
        <v>0.94</v>
      </c>
      <c r="E2267" s="12">
        <v>0.96</v>
      </c>
      <c r="F2267" s="12">
        <v>0.99</v>
      </c>
      <c r="G2267" s="12">
        <v>0.68</v>
      </c>
      <c r="H2267" s="9">
        <v>12</v>
      </c>
      <c r="I2267" s="33" t="s">
        <v>36</v>
      </c>
      <c r="J2267" s="12">
        <v>0</v>
      </c>
      <c r="K2267" t="s">
        <v>506</v>
      </c>
      <c r="L2267" t="s">
        <v>524</v>
      </c>
      <c r="M2267" t="s">
        <v>512</v>
      </c>
    </row>
    <row r="2268" spans="1:13" x14ac:dyDescent="0.2">
      <c r="A2268" s="9" t="s">
        <v>345</v>
      </c>
      <c r="B2268" s="9" t="s">
        <v>588</v>
      </c>
      <c r="C2268" s="12">
        <v>1.1599999999999999</v>
      </c>
      <c r="D2268" s="12">
        <v>1.3</v>
      </c>
      <c r="E2268" s="12">
        <v>0.97</v>
      </c>
      <c r="F2268" s="12">
        <v>1</v>
      </c>
      <c r="G2268" s="12">
        <v>0.62</v>
      </c>
      <c r="H2268" s="9">
        <v>5</v>
      </c>
      <c r="I2268" s="33" t="s">
        <v>36</v>
      </c>
      <c r="J2268" s="12">
        <v>0</v>
      </c>
      <c r="K2268" t="s">
        <v>506</v>
      </c>
      <c r="L2268" t="s">
        <v>525</v>
      </c>
      <c r="M2268" t="s">
        <v>512</v>
      </c>
    </row>
    <row r="2269" spans="1:13" x14ac:dyDescent="0.2">
      <c r="A2269" s="9" t="s">
        <v>348</v>
      </c>
      <c r="B2269" s="9" t="s">
        <v>588</v>
      </c>
      <c r="C2269" s="12">
        <v>1.08</v>
      </c>
      <c r="D2269" s="12">
        <v>1.04</v>
      </c>
      <c r="E2269" s="12">
        <v>0.98</v>
      </c>
      <c r="F2269" s="12">
        <v>0.99</v>
      </c>
      <c r="G2269" s="12">
        <v>0.91</v>
      </c>
      <c r="H2269" s="9">
        <v>12</v>
      </c>
      <c r="I2269" s="33" t="s">
        <v>36</v>
      </c>
      <c r="J2269" s="12">
        <v>0</v>
      </c>
      <c r="K2269" t="s">
        <v>506</v>
      </c>
      <c r="L2269" t="s">
        <v>524</v>
      </c>
      <c r="M2269" t="s">
        <v>509</v>
      </c>
    </row>
    <row r="2270" spans="1:13" x14ac:dyDescent="0.2">
      <c r="A2270" s="9" t="s">
        <v>371</v>
      </c>
      <c r="B2270" s="9" t="s">
        <v>588</v>
      </c>
      <c r="C2270" s="12">
        <v>0.85</v>
      </c>
      <c r="D2270" s="12">
        <v>1.03</v>
      </c>
      <c r="E2270" s="12">
        <v>0.92</v>
      </c>
      <c r="F2270" s="12">
        <v>0.83</v>
      </c>
      <c r="G2270" s="12">
        <v>0.94</v>
      </c>
      <c r="H2270" s="9">
        <v>0</v>
      </c>
      <c r="I2270" s="33" t="s">
        <v>36</v>
      </c>
      <c r="J2270" s="12">
        <v>0</v>
      </c>
      <c r="K2270" t="s">
        <v>511</v>
      </c>
      <c r="L2270" t="s">
        <v>524</v>
      </c>
      <c r="M2270" t="s">
        <v>507</v>
      </c>
    </row>
    <row r="2271" spans="1:13" x14ac:dyDescent="0.2">
      <c r="A2271" s="9" t="s">
        <v>377</v>
      </c>
      <c r="B2271" s="9" t="s">
        <v>588</v>
      </c>
      <c r="C2271" s="12">
        <v>0.68</v>
      </c>
      <c r="D2271" s="12">
        <v>1.1499999999999999</v>
      </c>
      <c r="E2271" s="12">
        <v>1</v>
      </c>
      <c r="F2271" s="12">
        <v>0.89</v>
      </c>
      <c r="G2271" s="12">
        <v>0.73</v>
      </c>
      <c r="H2271" s="9">
        <v>2</v>
      </c>
      <c r="I2271" s="33" t="s">
        <v>36</v>
      </c>
      <c r="J2271" s="12">
        <v>0</v>
      </c>
      <c r="K2271" t="s">
        <v>508</v>
      </c>
      <c r="L2271" t="s">
        <v>524</v>
      </c>
      <c r="M2271" t="s">
        <v>507</v>
      </c>
    </row>
    <row r="2272" spans="1:13" x14ac:dyDescent="0.2">
      <c r="A2272" s="9" t="s">
        <v>411</v>
      </c>
      <c r="B2272" s="9" t="s">
        <v>588</v>
      </c>
      <c r="C2272" s="12">
        <v>1.0900000000000001</v>
      </c>
      <c r="D2272" s="12">
        <v>1.23</v>
      </c>
      <c r="E2272" s="12">
        <v>1</v>
      </c>
      <c r="F2272" s="12">
        <v>0.99</v>
      </c>
      <c r="G2272" s="12">
        <v>1</v>
      </c>
      <c r="H2272" s="9">
        <v>2</v>
      </c>
      <c r="I2272" s="33" t="s">
        <v>36</v>
      </c>
      <c r="J2272" s="12">
        <v>0</v>
      </c>
      <c r="K2272" t="s">
        <v>508</v>
      </c>
      <c r="L2272" t="s">
        <v>524</v>
      </c>
      <c r="M2272" t="s">
        <v>507</v>
      </c>
    </row>
    <row r="2273" spans="1:13" x14ac:dyDescent="0.2">
      <c r="A2273" s="9" t="s">
        <v>415</v>
      </c>
      <c r="B2273" s="9" t="s">
        <v>588</v>
      </c>
      <c r="C2273" s="12">
        <v>1.08</v>
      </c>
      <c r="D2273" s="12">
        <v>1.01</v>
      </c>
      <c r="E2273" s="12">
        <v>0.99</v>
      </c>
      <c r="F2273" s="12">
        <v>0.99</v>
      </c>
      <c r="G2273" s="12">
        <v>0.81</v>
      </c>
      <c r="H2273" s="9">
        <v>18</v>
      </c>
      <c r="I2273" s="33" t="s">
        <v>36</v>
      </c>
      <c r="J2273" s="12">
        <v>0</v>
      </c>
      <c r="K2273" t="s">
        <v>506</v>
      </c>
      <c r="L2273" t="s">
        <v>524</v>
      </c>
      <c r="M2273" t="s">
        <v>507</v>
      </c>
    </row>
    <row r="2274" spans="1:13" x14ac:dyDescent="0.2">
      <c r="A2274" s="9" t="s">
        <v>558</v>
      </c>
      <c r="B2274" s="9" t="s">
        <v>588</v>
      </c>
      <c r="C2274" s="12">
        <v>0.44</v>
      </c>
      <c r="D2274" s="12">
        <v>1</v>
      </c>
      <c r="E2274" s="12">
        <v>0.89</v>
      </c>
      <c r="F2274" s="12">
        <v>0.89</v>
      </c>
      <c r="G2274" s="12">
        <v>1</v>
      </c>
      <c r="H2274" s="9">
        <v>0</v>
      </c>
      <c r="I2274" s="33" t="s">
        <v>353</v>
      </c>
      <c r="J2274" s="12">
        <v>0</v>
      </c>
      <c r="K2274" t="s">
        <v>506</v>
      </c>
      <c r="L2274" t="s">
        <v>524</v>
      </c>
      <c r="M2274" t="s">
        <v>510</v>
      </c>
    </row>
    <row r="2275" spans="1:13" x14ac:dyDescent="0.2">
      <c r="A2275" s="9" t="s">
        <v>60</v>
      </c>
      <c r="B2275" s="9" t="s">
        <v>588</v>
      </c>
      <c r="C2275" s="12">
        <v>1.04</v>
      </c>
      <c r="D2275" s="12">
        <v>1.05</v>
      </c>
      <c r="E2275" s="12">
        <v>0.98</v>
      </c>
      <c r="F2275" s="12">
        <v>0.95</v>
      </c>
      <c r="G2275" s="12">
        <v>0.44</v>
      </c>
      <c r="H2275" s="9">
        <v>17</v>
      </c>
      <c r="I2275" s="33" t="s">
        <v>45</v>
      </c>
      <c r="J2275" s="12">
        <v>0</v>
      </c>
      <c r="K2275" t="s">
        <v>506</v>
      </c>
      <c r="L2275" t="s">
        <v>524</v>
      </c>
      <c r="M2275" t="s">
        <v>507</v>
      </c>
    </row>
    <row r="2276" spans="1:13" x14ac:dyDescent="0.2">
      <c r="A2276" s="9" t="s">
        <v>65</v>
      </c>
      <c r="B2276" s="9" t="s">
        <v>588</v>
      </c>
      <c r="C2276" s="12">
        <v>0.54</v>
      </c>
      <c r="D2276" s="12">
        <v>0.99</v>
      </c>
      <c r="E2276" s="12">
        <v>0.92</v>
      </c>
      <c r="F2276" s="12">
        <v>0.76</v>
      </c>
      <c r="G2276" s="12">
        <v>0.93</v>
      </c>
      <c r="H2276" s="9">
        <v>3</v>
      </c>
      <c r="I2276" s="33" t="s">
        <v>45</v>
      </c>
      <c r="J2276" s="12">
        <v>0</v>
      </c>
      <c r="K2276" t="s">
        <v>508</v>
      </c>
      <c r="L2276" t="s">
        <v>524</v>
      </c>
      <c r="M2276" t="s">
        <v>509</v>
      </c>
    </row>
    <row r="2277" spans="1:13" x14ac:dyDescent="0.2">
      <c r="A2277" s="9" t="s">
        <v>598</v>
      </c>
      <c r="B2277" s="9" t="s">
        <v>588</v>
      </c>
      <c r="C2277" s="12">
        <v>0.13</v>
      </c>
      <c r="D2277" s="12">
        <v>0.56000000000000005</v>
      </c>
      <c r="E2277" s="12">
        <v>1</v>
      </c>
      <c r="F2277" s="12">
        <v>0</v>
      </c>
      <c r="G2277" s="12">
        <v>0</v>
      </c>
      <c r="H2277" s="9">
        <v>0</v>
      </c>
      <c r="I2277" s="33" t="s">
        <v>45</v>
      </c>
      <c r="J2277" s="12">
        <v>0</v>
      </c>
      <c r="K2277" t="e">
        <v>#N/A</v>
      </c>
      <c r="L2277" t="e">
        <v>#N/A</v>
      </c>
      <c r="M2277" t="e">
        <v>#N/A</v>
      </c>
    </row>
    <row r="2278" spans="1:13" x14ac:dyDescent="0.2">
      <c r="A2278" s="9" t="s">
        <v>116</v>
      </c>
      <c r="B2278" s="9" t="s">
        <v>588</v>
      </c>
      <c r="C2278" s="12">
        <v>1.05</v>
      </c>
      <c r="D2278" s="12">
        <v>1.03</v>
      </c>
      <c r="E2278" s="12">
        <v>0.94</v>
      </c>
      <c r="F2278" s="12">
        <v>1</v>
      </c>
      <c r="G2278" s="12">
        <v>1</v>
      </c>
      <c r="H2278" s="9">
        <v>5</v>
      </c>
      <c r="I2278" s="33" t="s">
        <v>45</v>
      </c>
      <c r="J2278" s="12">
        <v>0</v>
      </c>
      <c r="K2278" t="s">
        <v>506</v>
      </c>
      <c r="L2278" t="s">
        <v>524</v>
      </c>
      <c r="M2278" t="s">
        <v>507</v>
      </c>
    </row>
    <row r="2279" spans="1:13" x14ac:dyDescent="0.2">
      <c r="A2279" s="9" t="s">
        <v>174</v>
      </c>
      <c r="B2279" s="9" t="s">
        <v>588</v>
      </c>
      <c r="C2279" s="12">
        <v>1.03</v>
      </c>
      <c r="D2279" s="12">
        <v>0.95</v>
      </c>
      <c r="E2279" s="12">
        <v>0.96</v>
      </c>
      <c r="F2279" s="12">
        <v>0.97</v>
      </c>
      <c r="G2279" s="12">
        <v>0.5</v>
      </c>
      <c r="H2279" s="9">
        <v>14</v>
      </c>
      <c r="I2279" s="33" t="s">
        <v>45</v>
      </c>
      <c r="J2279" s="12">
        <v>0</v>
      </c>
      <c r="K2279" t="s">
        <v>506</v>
      </c>
      <c r="L2279" t="s">
        <v>524</v>
      </c>
      <c r="M2279" t="s">
        <v>512</v>
      </c>
    </row>
    <row r="2280" spans="1:13" x14ac:dyDescent="0.2">
      <c r="A2280" s="9" t="s">
        <v>203</v>
      </c>
      <c r="B2280" s="9" t="s">
        <v>588</v>
      </c>
      <c r="C2280" s="12">
        <v>1.1499999999999999</v>
      </c>
      <c r="D2280" s="12">
        <v>0.99</v>
      </c>
      <c r="E2280" s="12">
        <v>1</v>
      </c>
      <c r="F2280" s="12">
        <v>0.96</v>
      </c>
      <c r="G2280" s="12">
        <v>0.81</v>
      </c>
      <c r="H2280" s="9">
        <v>5</v>
      </c>
      <c r="I2280" s="33" t="s">
        <v>45</v>
      </c>
      <c r="J2280" s="12">
        <v>0</v>
      </c>
      <c r="K2280" t="s">
        <v>506</v>
      </c>
      <c r="L2280" t="s">
        <v>525</v>
      </c>
      <c r="M2280" t="s">
        <v>509</v>
      </c>
    </row>
    <row r="2281" spans="1:13" x14ac:dyDescent="0.2">
      <c r="A2281" s="9" t="s">
        <v>213</v>
      </c>
      <c r="B2281" s="9" t="s">
        <v>588</v>
      </c>
      <c r="C2281" s="12">
        <v>1.18</v>
      </c>
      <c r="D2281" s="12">
        <v>1</v>
      </c>
      <c r="E2281" s="12">
        <v>0.92</v>
      </c>
      <c r="F2281" s="12">
        <v>0.89</v>
      </c>
      <c r="G2281" s="12">
        <v>1</v>
      </c>
      <c r="H2281" s="9">
        <v>13</v>
      </c>
      <c r="I2281" s="33" t="s">
        <v>45</v>
      </c>
      <c r="J2281" s="12">
        <v>0</v>
      </c>
      <c r="K2281" t="s">
        <v>506</v>
      </c>
      <c r="L2281" t="s">
        <v>524</v>
      </c>
      <c r="M2281" t="s">
        <v>510</v>
      </c>
    </row>
    <row r="2282" spans="1:13" x14ac:dyDescent="0.2">
      <c r="A2282" s="9" t="s">
        <v>264</v>
      </c>
      <c r="B2282" s="9" t="s">
        <v>588</v>
      </c>
      <c r="C2282" s="12">
        <v>0.62</v>
      </c>
      <c r="D2282" s="12">
        <v>1.07</v>
      </c>
      <c r="E2282" s="12">
        <v>0.93</v>
      </c>
      <c r="F2282" s="12">
        <v>0.75</v>
      </c>
      <c r="G2282" s="12">
        <v>0.71</v>
      </c>
      <c r="H2282" s="9">
        <v>2</v>
      </c>
      <c r="I2282" s="33" t="s">
        <v>45</v>
      </c>
      <c r="J2282" s="12">
        <v>0</v>
      </c>
      <c r="K2282" t="s">
        <v>511</v>
      </c>
      <c r="L2282" t="s">
        <v>524</v>
      </c>
      <c r="M2282" t="s">
        <v>507</v>
      </c>
    </row>
    <row r="2283" spans="1:13" x14ac:dyDescent="0.2">
      <c r="A2283" s="9" t="s">
        <v>271</v>
      </c>
      <c r="B2283" s="9" t="s">
        <v>588</v>
      </c>
      <c r="C2283" s="12">
        <v>2.08</v>
      </c>
      <c r="D2283" s="12">
        <v>1.65</v>
      </c>
      <c r="E2283" s="12">
        <v>0.99</v>
      </c>
      <c r="F2283" s="12">
        <v>0.83</v>
      </c>
      <c r="G2283" s="12">
        <v>0.87</v>
      </c>
      <c r="H2283" s="9">
        <v>3</v>
      </c>
      <c r="I2283" s="33" t="s">
        <v>45</v>
      </c>
      <c r="J2283" s="12">
        <v>0</v>
      </c>
      <c r="K2283" t="s">
        <v>508</v>
      </c>
      <c r="L2283" t="s">
        <v>525</v>
      </c>
      <c r="M2283" t="s">
        <v>512</v>
      </c>
    </row>
    <row r="2284" spans="1:13" x14ac:dyDescent="0.2">
      <c r="A2284" s="9" t="s">
        <v>574</v>
      </c>
      <c r="B2284" s="9" t="s">
        <v>588</v>
      </c>
      <c r="C2284" s="12">
        <v>0.55000000000000004</v>
      </c>
      <c r="D2284" s="12">
        <v>1.34</v>
      </c>
      <c r="E2284" s="12">
        <v>1</v>
      </c>
      <c r="F2284" s="12">
        <v>0.63</v>
      </c>
      <c r="G2284" s="12">
        <v>0</v>
      </c>
      <c r="H2284" s="9">
        <v>4</v>
      </c>
      <c r="I2284" s="33" t="s">
        <v>45</v>
      </c>
      <c r="J2284" s="12">
        <v>0</v>
      </c>
      <c r="K2284" t="s">
        <v>506</v>
      </c>
      <c r="L2284" t="s">
        <v>587</v>
      </c>
      <c r="M2284" t="s">
        <v>512</v>
      </c>
    </row>
    <row r="2285" spans="1:13" x14ac:dyDescent="0.2">
      <c r="A2285" s="9" t="s">
        <v>300</v>
      </c>
      <c r="B2285" s="9" t="s">
        <v>588</v>
      </c>
      <c r="C2285" s="12">
        <v>0.8</v>
      </c>
      <c r="D2285" s="12">
        <v>0.91</v>
      </c>
      <c r="E2285" s="12">
        <v>1</v>
      </c>
      <c r="F2285" s="12">
        <v>1</v>
      </c>
      <c r="G2285" s="12">
        <v>0.88</v>
      </c>
      <c r="H2285" s="9">
        <v>0</v>
      </c>
      <c r="I2285" s="33" t="s">
        <v>45</v>
      </c>
      <c r="J2285" s="12">
        <v>0</v>
      </c>
      <c r="K2285" t="s">
        <v>511</v>
      </c>
      <c r="L2285" t="s">
        <v>525</v>
      </c>
      <c r="M2285" t="s">
        <v>507</v>
      </c>
    </row>
    <row r="2286" spans="1:13" x14ac:dyDescent="0.2">
      <c r="A2286" s="9" t="s">
        <v>343</v>
      </c>
      <c r="B2286" s="9" t="s">
        <v>588</v>
      </c>
      <c r="C2286" s="12">
        <v>0.95</v>
      </c>
      <c r="D2286" s="12">
        <v>1.01</v>
      </c>
      <c r="E2286" s="12">
        <v>0.91</v>
      </c>
      <c r="F2286" s="12">
        <v>0.98</v>
      </c>
      <c r="G2286" s="12">
        <v>0.46</v>
      </c>
      <c r="H2286" s="9">
        <v>13</v>
      </c>
      <c r="I2286" s="33" t="s">
        <v>45</v>
      </c>
      <c r="J2286" s="12">
        <v>0</v>
      </c>
      <c r="K2286" t="s">
        <v>506</v>
      </c>
      <c r="L2286" t="s">
        <v>524</v>
      </c>
      <c r="M2286" t="s">
        <v>509</v>
      </c>
    </row>
    <row r="2287" spans="1:13" x14ac:dyDescent="0.2">
      <c r="A2287" s="9" t="s">
        <v>565</v>
      </c>
      <c r="B2287" s="9" t="s">
        <v>588</v>
      </c>
      <c r="C2287" s="12">
        <v>1.1000000000000001</v>
      </c>
      <c r="D2287" s="12">
        <v>1.05</v>
      </c>
      <c r="E2287" s="12">
        <v>0.97</v>
      </c>
      <c r="F2287" s="12">
        <v>0.98</v>
      </c>
      <c r="G2287" s="12">
        <v>0</v>
      </c>
      <c r="H2287" s="9">
        <v>5</v>
      </c>
      <c r="I2287" s="33" t="s">
        <v>148</v>
      </c>
      <c r="J2287" s="12">
        <v>0</v>
      </c>
      <c r="K2287" t="s">
        <v>506</v>
      </c>
      <c r="L2287" t="s">
        <v>526</v>
      </c>
      <c r="M2287" t="s">
        <v>509</v>
      </c>
    </row>
    <row r="2288" spans="1:13" x14ac:dyDescent="0.2">
      <c r="A2288" s="9" t="s">
        <v>585</v>
      </c>
      <c r="B2288" s="9" t="s">
        <v>588</v>
      </c>
      <c r="C2288" s="12">
        <v>0.22</v>
      </c>
      <c r="D2288" s="12">
        <v>0.68</v>
      </c>
      <c r="E2288" s="12">
        <v>0.95</v>
      </c>
      <c r="F2288" s="12">
        <v>0.93</v>
      </c>
      <c r="G2288" s="12">
        <v>0</v>
      </c>
      <c r="H2288" s="9">
        <v>0</v>
      </c>
      <c r="I2288" s="33" t="s">
        <v>148</v>
      </c>
      <c r="J2288" s="12">
        <v>0</v>
      </c>
      <c r="K2288" t="s">
        <v>506</v>
      </c>
      <c r="L2288" t="s">
        <v>524</v>
      </c>
      <c r="M2288" t="s">
        <v>509</v>
      </c>
    </row>
    <row r="2289" spans="1:13" x14ac:dyDescent="0.2">
      <c r="A2289" s="9" t="s">
        <v>319</v>
      </c>
      <c r="B2289" s="9" t="s">
        <v>588</v>
      </c>
      <c r="C2289" s="12">
        <v>1.18</v>
      </c>
      <c r="D2289" s="12">
        <v>1.1599999999999999</v>
      </c>
      <c r="E2289" s="12">
        <v>1</v>
      </c>
      <c r="F2289" s="12">
        <v>0.99</v>
      </c>
      <c r="G2289" s="12">
        <v>0.86</v>
      </c>
      <c r="H2289" s="9">
        <v>12</v>
      </c>
      <c r="I2289" s="33" t="s">
        <v>148</v>
      </c>
      <c r="J2289" s="12">
        <v>0</v>
      </c>
      <c r="K2289" t="s">
        <v>506</v>
      </c>
      <c r="L2289" t="s">
        <v>524</v>
      </c>
      <c r="M2289" t="s">
        <v>510</v>
      </c>
    </row>
    <row r="2290" spans="1:13" x14ac:dyDescent="0.2">
      <c r="A2290" s="9" t="s">
        <v>325</v>
      </c>
      <c r="B2290" s="9" t="s">
        <v>588</v>
      </c>
      <c r="C2290" s="12">
        <v>1.2</v>
      </c>
      <c r="D2290" s="12">
        <v>1.0900000000000001</v>
      </c>
      <c r="E2290" s="12">
        <v>0</v>
      </c>
      <c r="F2290" s="12">
        <v>0.98</v>
      </c>
      <c r="G2290" s="12">
        <v>0.1</v>
      </c>
      <c r="H2290" s="9">
        <v>4</v>
      </c>
      <c r="I2290" s="33" t="s">
        <v>148</v>
      </c>
      <c r="J2290" s="12">
        <v>0</v>
      </c>
      <c r="K2290" t="s">
        <v>506</v>
      </c>
      <c r="L2290" t="s">
        <v>524</v>
      </c>
      <c r="M2290" t="s">
        <v>190</v>
      </c>
    </row>
    <row r="2291" spans="1:13" x14ac:dyDescent="0.2">
      <c r="A2291" s="9" t="s">
        <v>332</v>
      </c>
      <c r="B2291" s="9" t="s">
        <v>588</v>
      </c>
      <c r="C2291" s="12">
        <v>1.17</v>
      </c>
      <c r="D2291" s="12">
        <v>1.45</v>
      </c>
      <c r="E2291" s="12">
        <v>0.68</v>
      </c>
      <c r="F2291" s="12">
        <v>0.39</v>
      </c>
      <c r="G2291" s="12">
        <v>0</v>
      </c>
      <c r="H2291" s="9">
        <v>7</v>
      </c>
      <c r="I2291" s="33" t="s">
        <v>148</v>
      </c>
      <c r="J2291" s="12">
        <v>0</v>
      </c>
      <c r="K2291" t="s">
        <v>508</v>
      </c>
      <c r="L2291" t="s">
        <v>524</v>
      </c>
      <c r="M2291" t="s">
        <v>512</v>
      </c>
    </row>
    <row r="2292" spans="1:13" x14ac:dyDescent="0.2">
      <c r="A2292" s="9" t="s">
        <v>385</v>
      </c>
      <c r="B2292" s="9" t="s">
        <v>588</v>
      </c>
      <c r="C2292" s="12">
        <v>1.03</v>
      </c>
      <c r="D2292" s="12">
        <v>1.17</v>
      </c>
      <c r="E2292" s="12">
        <v>1</v>
      </c>
      <c r="F2292" s="12">
        <v>0.98</v>
      </c>
      <c r="G2292" s="12">
        <v>0</v>
      </c>
      <c r="H2292" s="9">
        <v>4</v>
      </c>
      <c r="I2292" s="33" t="s">
        <v>148</v>
      </c>
      <c r="J2292" s="12">
        <v>0</v>
      </c>
      <c r="K2292" t="s">
        <v>506</v>
      </c>
      <c r="L2292" t="s">
        <v>572</v>
      </c>
      <c r="M2292" t="s">
        <v>507</v>
      </c>
    </row>
    <row r="2293" spans="1:13" x14ac:dyDescent="0.2">
      <c r="A2293" s="9" t="s">
        <v>53</v>
      </c>
      <c r="B2293" s="9" t="s">
        <v>588</v>
      </c>
      <c r="C2293" s="12">
        <v>0.73</v>
      </c>
      <c r="D2293" s="12">
        <v>1.1399999999999999</v>
      </c>
      <c r="E2293" s="12">
        <v>1</v>
      </c>
      <c r="F2293" s="12">
        <v>0.79</v>
      </c>
      <c r="G2293" s="12">
        <v>0.08</v>
      </c>
      <c r="H2293" s="9">
        <v>2</v>
      </c>
      <c r="I2293" s="33" t="s">
        <v>54</v>
      </c>
      <c r="J2293" s="12">
        <v>0</v>
      </c>
      <c r="K2293" t="s">
        <v>508</v>
      </c>
      <c r="L2293" t="s">
        <v>524</v>
      </c>
      <c r="M2293" t="s">
        <v>190</v>
      </c>
    </row>
    <row r="2294" spans="1:13" x14ac:dyDescent="0.2">
      <c r="A2294" s="9" t="s">
        <v>255</v>
      </c>
      <c r="B2294" s="9" t="s">
        <v>588</v>
      </c>
      <c r="C2294" s="12">
        <v>1.01</v>
      </c>
      <c r="D2294" s="12">
        <v>1.29</v>
      </c>
      <c r="E2294" s="12">
        <v>0.99</v>
      </c>
      <c r="F2294" s="12">
        <v>0.9</v>
      </c>
      <c r="G2294" s="12">
        <v>0.36</v>
      </c>
      <c r="H2294" s="9">
        <v>0</v>
      </c>
      <c r="I2294" s="33" t="s">
        <v>54</v>
      </c>
      <c r="J2294" s="12">
        <v>0</v>
      </c>
      <c r="K2294" t="s">
        <v>508</v>
      </c>
      <c r="L2294" t="s">
        <v>524</v>
      </c>
      <c r="M2294" t="s">
        <v>190</v>
      </c>
    </row>
    <row r="2295" spans="1:13" x14ac:dyDescent="0.2">
      <c r="A2295" s="9" t="s">
        <v>288</v>
      </c>
      <c r="B2295" s="9" t="s">
        <v>588</v>
      </c>
      <c r="C2295" s="12">
        <v>1.05</v>
      </c>
      <c r="D2295" s="12">
        <v>1.27</v>
      </c>
      <c r="E2295" s="12">
        <v>1</v>
      </c>
      <c r="F2295" s="12">
        <v>0.96</v>
      </c>
      <c r="G2295" s="12">
        <v>0.88</v>
      </c>
      <c r="H2295" s="9">
        <v>4</v>
      </c>
      <c r="I2295" s="33" t="s">
        <v>54</v>
      </c>
      <c r="J2295" s="12">
        <v>0</v>
      </c>
      <c r="K2295" t="s">
        <v>508</v>
      </c>
      <c r="L2295" t="s">
        <v>524</v>
      </c>
      <c r="M2295" t="s">
        <v>507</v>
      </c>
    </row>
    <row r="2296" spans="1:13" x14ac:dyDescent="0.2">
      <c r="A2296" s="9" t="s">
        <v>55</v>
      </c>
      <c r="B2296" s="9" t="s">
        <v>588</v>
      </c>
      <c r="C2296" s="12">
        <v>0.9</v>
      </c>
      <c r="D2296" s="12">
        <v>1.07</v>
      </c>
      <c r="E2296" s="12">
        <v>0.76</v>
      </c>
      <c r="F2296" s="12">
        <v>1</v>
      </c>
      <c r="G2296" s="12">
        <v>0</v>
      </c>
      <c r="H2296" s="9">
        <v>1</v>
      </c>
      <c r="I2296" s="33" t="s">
        <v>40</v>
      </c>
      <c r="J2296" s="12">
        <v>0</v>
      </c>
      <c r="K2296" t="s">
        <v>506</v>
      </c>
      <c r="L2296" t="s">
        <v>524</v>
      </c>
      <c r="M2296" t="s">
        <v>509</v>
      </c>
    </row>
    <row r="2297" spans="1:13" x14ac:dyDescent="0.2">
      <c r="A2297" s="9" t="s">
        <v>140</v>
      </c>
      <c r="B2297" s="9" t="s">
        <v>588</v>
      </c>
      <c r="C2297" s="12">
        <v>0.98</v>
      </c>
      <c r="D2297" s="12">
        <v>1.07</v>
      </c>
      <c r="E2297" s="12">
        <v>1</v>
      </c>
      <c r="F2297" s="12">
        <v>1</v>
      </c>
      <c r="G2297" s="12">
        <v>0.27</v>
      </c>
      <c r="H2297" s="9">
        <v>9</v>
      </c>
      <c r="I2297" s="33" t="s">
        <v>40</v>
      </c>
      <c r="J2297" s="12">
        <v>0</v>
      </c>
      <c r="K2297" t="s">
        <v>506</v>
      </c>
      <c r="L2297" t="s">
        <v>524</v>
      </c>
      <c r="M2297" t="s">
        <v>512</v>
      </c>
    </row>
    <row r="2298" spans="1:13" x14ac:dyDescent="0.2">
      <c r="A2298" s="9" t="s">
        <v>582</v>
      </c>
      <c r="B2298" s="9" t="s">
        <v>588</v>
      </c>
      <c r="C2298" s="12">
        <v>0.46</v>
      </c>
      <c r="D2298" s="12">
        <v>0.61</v>
      </c>
      <c r="E2298" s="12">
        <v>1</v>
      </c>
      <c r="F2298" s="12">
        <v>0.86</v>
      </c>
      <c r="G2298" s="12">
        <v>0</v>
      </c>
      <c r="H2298" s="9">
        <v>0</v>
      </c>
      <c r="I2298" s="33" t="s">
        <v>40</v>
      </c>
      <c r="J2298" s="12">
        <v>0</v>
      </c>
      <c r="K2298" t="s">
        <v>506</v>
      </c>
      <c r="L2298" t="s">
        <v>587</v>
      </c>
      <c r="M2298" t="s">
        <v>512</v>
      </c>
    </row>
    <row r="2299" spans="1:13" x14ac:dyDescent="0.2">
      <c r="A2299" s="9" t="s">
        <v>559</v>
      </c>
      <c r="B2299" s="9" t="s">
        <v>588</v>
      </c>
      <c r="C2299" s="12">
        <v>0.31</v>
      </c>
      <c r="D2299" s="12">
        <v>0.97</v>
      </c>
      <c r="E2299" s="12">
        <v>1</v>
      </c>
      <c r="F2299" s="12">
        <v>1</v>
      </c>
      <c r="G2299" s="12">
        <v>0</v>
      </c>
      <c r="H2299" s="9">
        <v>0</v>
      </c>
      <c r="I2299" s="33" t="s">
        <v>119</v>
      </c>
      <c r="J2299" s="12">
        <v>0</v>
      </c>
      <c r="K2299" t="s">
        <v>506</v>
      </c>
      <c r="L2299" t="s">
        <v>524</v>
      </c>
      <c r="M2299" t="s">
        <v>507</v>
      </c>
    </row>
    <row r="2300" spans="1:13" x14ac:dyDescent="0.2">
      <c r="A2300" s="9" t="s">
        <v>331</v>
      </c>
      <c r="B2300" s="9" t="s">
        <v>588</v>
      </c>
      <c r="C2300" s="12">
        <v>0.99</v>
      </c>
      <c r="D2300" s="12">
        <v>1.01</v>
      </c>
      <c r="E2300" s="12">
        <v>0.96</v>
      </c>
      <c r="F2300" s="12">
        <v>0.68</v>
      </c>
      <c r="G2300" s="12">
        <v>0.28999999999999998</v>
      </c>
      <c r="H2300" s="9">
        <v>3</v>
      </c>
      <c r="I2300" s="33" t="s">
        <v>187</v>
      </c>
      <c r="J2300" s="12">
        <v>0</v>
      </c>
      <c r="K2300" t="s">
        <v>506</v>
      </c>
      <c r="L2300" t="s">
        <v>524</v>
      </c>
      <c r="M2300" t="s">
        <v>507</v>
      </c>
    </row>
    <row r="2301" spans="1:13" x14ac:dyDescent="0.2">
      <c r="A2301" s="9" t="s">
        <v>577</v>
      </c>
      <c r="B2301" s="9" t="s">
        <v>588</v>
      </c>
      <c r="C2301" s="12">
        <v>0.8</v>
      </c>
      <c r="D2301" s="12">
        <v>1.18</v>
      </c>
      <c r="E2301" s="12">
        <v>1</v>
      </c>
      <c r="F2301" s="12">
        <v>1</v>
      </c>
      <c r="G2301" s="12">
        <v>0</v>
      </c>
      <c r="H2301" s="9">
        <v>1</v>
      </c>
      <c r="I2301" s="33" t="s">
        <v>573</v>
      </c>
      <c r="J2301" s="12">
        <v>0</v>
      </c>
      <c r="K2301" t="s">
        <v>506</v>
      </c>
      <c r="L2301" t="s">
        <v>572</v>
      </c>
      <c r="M2301" t="s">
        <v>190</v>
      </c>
    </row>
    <row r="2302" spans="1:13" x14ac:dyDescent="0.2">
      <c r="A2302" s="9" t="s">
        <v>549</v>
      </c>
      <c r="B2302" s="9" t="s">
        <v>588</v>
      </c>
      <c r="C2302" s="12">
        <v>1.04</v>
      </c>
      <c r="D2302" s="12">
        <v>1.1599999999999999</v>
      </c>
      <c r="E2302" s="12">
        <v>0.97</v>
      </c>
      <c r="F2302" s="12">
        <v>0.88</v>
      </c>
      <c r="G2302" s="12">
        <v>0.28999999999999998</v>
      </c>
      <c r="H2302" s="9">
        <v>3</v>
      </c>
      <c r="I2302" s="33" t="s">
        <v>599</v>
      </c>
      <c r="J2302" s="12">
        <v>5.2631578947368418E-2</v>
      </c>
      <c r="K2302" t="s">
        <v>506</v>
      </c>
      <c r="L2302" t="s">
        <v>529</v>
      </c>
      <c r="M2302" t="s">
        <v>510</v>
      </c>
    </row>
    <row r="2303" spans="1:13" x14ac:dyDescent="0.2">
      <c r="A2303" s="9" t="s">
        <v>336</v>
      </c>
      <c r="B2303" s="9" t="s">
        <v>588</v>
      </c>
      <c r="C2303" s="12">
        <v>0.77</v>
      </c>
      <c r="D2303" s="12">
        <v>1.05</v>
      </c>
      <c r="E2303" s="12">
        <v>0.99</v>
      </c>
      <c r="F2303" s="12">
        <v>0.4</v>
      </c>
      <c r="G2303" s="12">
        <v>0.1</v>
      </c>
      <c r="H2303" s="9">
        <v>1</v>
      </c>
      <c r="I2303" s="33" t="s">
        <v>141</v>
      </c>
      <c r="J2303" s="12">
        <v>0.11764705882352941</v>
      </c>
      <c r="K2303" t="s">
        <v>506</v>
      </c>
      <c r="L2303" t="s">
        <v>524</v>
      </c>
      <c r="M2303" t="s">
        <v>190</v>
      </c>
    </row>
    <row r="2304" spans="1:13" x14ac:dyDescent="0.2">
      <c r="A2304" s="9" t="s">
        <v>150</v>
      </c>
      <c r="B2304" s="9" t="s">
        <v>588</v>
      </c>
      <c r="C2304" s="12">
        <v>1.1399999999999999</v>
      </c>
      <c r="D2304" s="12">
        <v>1</v>
      </c>
      <c r="E2304" s="12">
        <v>0.98</v>
      </c>
      <c r="F2304" s="12">
        <v>0.74</v>
      </c>
      <c r="G2304" s="12">
        <v>0.5</v>
      </c>
      <c r="H2304" s="9">
        <v>2</v>
      </c>
      <c r="I2304" s="33" t="s">
        <v>232</v>
      </c>
      <c r="J2304" s="12">
        <v>0.14285714285714285</v>
      </c>
      <c r="K2304" t="s">
        <v>506</v>
      </c>
      <c r="L2304" t="s">
        <v>526</v>
      </c>
      <c r="M2304" t="s">
        <v>190</v>
      </c>
    </row>
    <row r="2305" spans="1:13" x14ac:dyDescent="0.2">
      <c r="A2305" s="9" t="s">
        <v>584</v>
      </c>
      <c r="B2305" s="9" t="s">
        <v>588</v>
      </c>
      <c r="C2305" s="12">
        <v>0.08</v>
      </c>
      <c r="D2305" s="12">
        <v>0.61</v>
      </c>
      <c r="E2305" s="12">
        <v>0.5</v>
      </c>
      <c r="F2305" s="12">
        <v>0.88</v>
      </c>
      <c r="G2305" s="12">
        <v>0</v>
      </c>
      <c r="H2305" s="9">
        <v>1</v>
      </c>
      <c r="I2305" s="33" t="s">
        <v>43</v>
      </c>
      <c r="J2305" s="12">
        <v>0.16666666666666666</v>
      </c>
      <c r="K2305" t="s">
        <v>506</v>
      </c>
      <c r="L2305" t="s">
        <v>529</v>
      </c>
      <c r="M2305" t="s">
        <v>512</v>
      </c>
    </row>
    <row r="2306" spans="1:13" x14ac:dyDescent="0.2">
      <c r="A2306" s="9" t="s">
        <v>553</v>
      </c>
      <c r="B2306" s="9" t="s">
        <v>588</v>
      </c>
      <c r="C2306" s="12">
        <v>0.6</v>
      </c>
      <c r="D2306" s="12">
        <v>0.84</v>
      </c>
      <c r="E2306" s="12">
        <v>1</v>
      </c>
      <c r="F2306" s="12">
        <v>1</v>
      </c>
      <c r="G2306" s="12">
        <v>0</v>
      </c>
      <c r="H2306" s="9">
        <v>2</v>
      </c>
      <c r="I2306" s="33" t="s">
        <v>172</v>
      </c>
      <c r="J2306" s="12">
        <v>0.2</v>
      </c>
      <c r="K2306" t="s">
        <v>506</v>
      </c>
      <c r="L2306" t="s">
        <v>526</v>
      </c>
      <c r="M2306" t="s">
        <v>509</v>
      </c>
    </row>
    <row r="2307" spans="1:13" x14ac:dyDescent="0.2">
      <c r="A2307" s="9" t="s">
        <v>311</v>
      </c>
      <c r="B2307" s="9" t="s">
        <v>588</v>
      </c>
      <c r="C2307" s="12">
        <v>0.98</v>
      </c>
      <c r="D2307" s="12">
        <v>1.07</v>
      </c>
      <c r="E2307" s="12">
        <v>1</v>
      </c>
      <c r="F2307" s="12">
        <v>1</v>
      </c>
      <c r="G2307" s="12">
        <v>0</v>
      </c>
      <c r="H2307" s="9">
        <v>4</v>
      </c>
      <c r="I2307" s="33" t="s">
        <v>172</v>
      </c>
      <c r="J2307" s="12">
        <v>0.2</v>
      </c>
      <c r="K2307" t="e">
        <v>#N/A</v>
      </c>
      <c r="L2307" t="e">
        <v>#N/A</v>
      </c>
      <c r="M2307" t="e">
        <v>#N/A</v>
      </c>
    </row>
    <row r="2308" spans="1:13" x14ac:dyDescent="0.2">
      <c r="A2308" s="9" t="s">
        <v>312</v>
      </c>
      <c r="B2308" s="9" t="s">
        <v>588</v>
      </c>
      <c r="C2308" s="12">
        <v>0.79</v>
      </c>
      <c r="D2308" s="12">
        <v>1.25</v>
      </c>
      <c r="E2308" s="12">
        <v>0.99</v>
      </c>
      <c r="F2308" s="12">
        <v>0.99</v>
      </c>
      <c r="G2308" s="12">
        <v>0.7</v>
      </c>
      <c r="H2308" s="9">
        <v>0</v>
      </c>
      <c r="I2308" s="33" t="s">
        <v>172</v>
      </c>
      <c r="J2308" s="12">
        <v>0.2</v>
      </c>
      <c r="K2308" t="s">
        <v>511</v>
      </c>
      <c r="L2308" t="s">
        <v>524</v>
      </c>
      <c r="M2308" t="s">
        <v>190</v>
      </c>
    </row>
    <row r="2309" spans="1:13" x14ac:dyDescent="0.2">
      <c r="A2309" s="9" t="s">
        <v>344</v>
      </c>
      <c r="B2309" s="9" t="s">
        <v>588</v>
      </c>
      <c r="C2309" s="12">
        <v>1.03</v>
      </c>
      <c r="D2309" s="12">
        <v>1.02</v>
      </c>
      <c r="E2309" s="12">
        <v>0.99</v>
      </c>
      <c r="F2309" s="12">
        <v>0.99</v>
      </c>
      <c r="G2309" s="12">
        <v>0.73</v>
      </c>
      <c r="H2309" s="9">
        <v>16</v>
      </c>
      <c r="I2309" s="33" t="s">
        <v>172</v>
      </c>
      <c r="J2309" s="12">
        <v>0.2</v>
      </c>
      <c r="K2309" t="s">
        <v>506</v>
      </c>
      <c r="L2309" t="s">
        <v>524</v>
      </c>
      <c r="M2309" t="s">
        <v>507</v>
      </c>
    </row>
    <row r="2310" spans="1:13" x14ac:dyDescent="0.2">
      <c r="A2310" s="9" t="s">
        <v>160</v>
      </c>
      <c r="B2310" s="9" t="s">
        <v>588</v>
      </c>
      <c r="C2310" s="12">
        <v>0.95</v>
      </c>
      <c r="D2310" s="12">
        <v>1.08</v>
      </c>
      <c r="E2310" s="12">
        <v>0.93</v>
      </c>
      <c r="F2310" s="12">
        <v>0.76</v>
      </c>
      <c r="G2310" s="12">
        <v>1</v>
      </c>
      <c r="H2310" s="9">
        <v>10</v>
      </c>
      <c r="I2310" s="33" t="s">
        <v>64</v>
      </c>
      <c r="J2310" s="12">
        <v>0.25</v>
      </c>
      <c r="K2310" t="s">
        <v>506</v>
      </c>
      <c r="L2310" t="s">
        <v>524</v>
      </c>
      <c r="M2310" t="s">
        <v>507</v>
      </c>
    </row>
    <row r="2311" spans="1:13" x14ac:dyDescent="0.2">
      <c r="A2311" s="9" t="s">
        <v>280</v>
      </c>
      <c r="B2311" s="9" t="s">
        <v>588</v>
      </c>
      <c r="C2311" s="12">
        <v>1.1499999999999999</v>
      </c>
      <c r="D2311" s="12">
        <v>1.1599999999999999</v>
      </c>
      <c r="E2311" s="12">
        <v>0.98</v>
      </c>
      <c r="F2311" s="12">
        <v>0.99</v>
      </c>
      <c r="G2311" s="12">
        <v>1</v>
      </c>
      <c r="H2311" s="9">
        <v>21</v>
      </c>
      <c r="I2311" s="33" t="s">
        <v>64</v>
      </c>
      <c r="J2311" s="12">
        <v>0.25</v>
      </c>
      <c r="K2311" t="s">
        <v>506</v>
      </c>
      <c r="L2311" t="s">
        <v>528</v>
      </c>
      <c r="M2311" t="s">
        <v>190</v>
      </c>
    </row>
    <row r="2312" spans="1:13" x14ac:dyDescent="0.2">
      <c r="A2312" s="9" t="s">
        <v>408</v>
      </c>
      <c r="B2312" s="9" t="s">
        <v>588</v>
      </c>
      <c r="C2312" s="12">
        <v>1.1399999999999999</v>
      </c>
      <c r="D2312" s="12">
        <v>1.08</v>
      </c>
      <c r="E2312" s="12">
        <v>1</v>
      </c>
      <c r="F2312" s="12">
        <v>0.93</v>
      </c>
      <c r="G2312" s="12">
        <v>0.76</v>
      </c>
      <c r="H2312" s="9">
        <v>10</v>
      </c>
      <c r="I2312" s="33" t="s">
        <v>64</v>
      </c>
      <c r="J2312" s="12">
        <v>0.25</v>
      </c>
      <c r="K2312" t="s">
        <v>506</v>
      </c>
      <c r="L2312" t="s">
        <v>524</v>
      </c>
      <c r="M2312" t="s">
        <v>509</v>
      </c>
    </row>
    <row r="2313" spans="1:13" x14ac:dyDescent="0.2">
      <c r="A2313" s="9" t="s">
        <v>570</v>
      </c>
      <c r="B2313" s="9" t="s">
        <v>588</v>
      </c>
      <c r="C2313" s="12">
        <v>1.42</v>
      </c>
      <c r="D2313" s="12">
        <v>1.2</v>
      </c>
      <c r="E2313" s="12">
        <v>0.95</v>
      </c>
      <c r="F2313" s="12">
        <v>0.86</v>
      </c>
      <c r="G2313" s="12">
        <v>0</v>
      </c>
      <c r="H2313" s="9">
        <v>0</v>
      </c>
      <c r="I2313" s="33" t="s">
        <v>181</v>
      </c>
      <c r="J2313" s="12">
        <v>0.25</v>
      </c>
      <c r="K2313" t="s">
        <v>506</v>
      </c>
      <c r="L2313" t="s">
        <v>586</v>
      </c>
      <c r="M2313" t="s">
        <v>510</v>
      </c>
    </row>
    <row r="2314" spans="1:13" x14ac:dyDescent="0.2">
      <c r="A2314" s="9" t="s">
        <v>233</v>
      </c>
      <c r="B2314" s="9" t="s">
        <v>588</v>
      </c>
      <c r="C2314" s="12">
        <v>0.98</v>
      </c>
      <c r="D2314" s="12">
        <v>0.89</v>
      </c>
      <c r="E2314" s="12">
        <v>0.99</v>
      </c>
      <c r="F2314" s="12">
        <v>0.92</v>
      </c>
      <c r="G2314" s="12">
        <v>0.95</v>
      </c>
      <c r="H2314" s="9">
        <v>14</v>
      </c>
      <c r="I2314" s="33" t="s">
        <v>168</v>
      </c>
      <c r="J2314" s="12">
        <v>0.2857142857142857</v>
      </c>
      <c r="K2314" t="s">
        <v>506</v>
      </c>
      <c r="L2314" t="s">
        <v>524</v>
      </c>
      <c r="M2314" t="s">
        <v>190</v>
      </c>
    </row>
    <row r="2315" spans="1:13" x14ac:dyDescent="0.2">
      <c r="A2315" s="9" t="s">
        <v>265</v>
      </c>
      <c r="B2315" s="9" t="s">
        <v>588</v>
      </c>
      <c r="C2315" s="12">
        <v>1.08</v>
      </c>
      <c r="D2315" s="12">
        <v>1.06</v>
      </c>
      <c r="E2315" s="12">
        <v>0.94</v>
      </c>
      <c r="F2315" s="12">
        <v>0.73</v>
      </c>
      <c r="G2315" s="12">
        <v>0.93</v>
      </c>
      <c r="H2315" s="9">
        <v>15</v>
      </c>
      <c r="I2315" s="33" t="s">
        <v>27</v>
      </c>
      <c r="J2315" s="12">
        <v>0.33</v>
      </c>
      <c r="K2315" t="s">
        <v>506</v>
      </c>
      <c r="L2315" t="s">
        <v>526</v>
      </c>
      <c r="M2315" t="s">
        <v>190</v>
      </c>
    </row>
    <row r="2316" spans="1:13" x14ac:dyDescent="0.2">
      <c r="A2316" s="9" t="s">
        <v>297</v>
      </c>
      <c r="B2316" s="9" t="s">
        <v>588</v>
      </c>
      <c r="C2316" s="12">
        <v>0.9</v>
      </c>
      <c r="D2316" s="12">
        <v>1.1200000000000001</v>
      </c>
      <c r="E2316" s="12">
        <v>0.97</v>
      </c>
      <c r="F2316" s="12">
        <v>0.96</v>
      </c>
      <c r="G2316" s="12">
        <v>1</v>
      </c>
      <c r="H2316" s="9">
        <v>0</v>
      </c>
      <c r="I2316" s="33" t="s">
        <v>27</v>
      </c>
      <c r="J2316" s="12">
        <v>0.33</v>
      </c>
      <c r="K2316" t="s">
        <v>511</v>
      </c>
      <c r="L2316" t="s">
        <v>525</v>
      </c>
      <c r="M2316" t="s">
        <v>512</v>
      </c>
    </row>
    <row r="2317" spans="1:13" x14ac:dyDescent="0.2">
      <c r="A2317" s="9" t="s">
        <v>354</v>
      </c>
      <c r="B2317" s="9" t="s">
        <v>588</v>
      </c>
      <c r="C2317" s="12">
        <v>1.24</v>
      </c>
      <c r="D2317" s="12">
        <v>1.08</v>
      </c>
      <c r="E2317" s="12">
        <v>0.96</v>
      </c>
      <c r="F2317" s="12">
        <v>1</v>
      </c>
      <c r="G2317" s="12">
        <v>0</v>
      </c>
      <c r="H2317" s="9">
        <v>2</v>
      </c>
      <c r="I2317" s="33" t="s">
        <v>158</v>
      </c>
      <c r="J2317" s="12">
        <v>0.33</v>
      </c>
      <c r="K2317" t="s">
        <v>506</v>
      </c>
      <c r="L2317" t="s">
        <v>526</v>
      </c>
      <c r="M2317" t="s">
        <v>512</v>
      </c>
    </row>
    <row r="2318" spans="1:13" x14ac:dyDescent="0.2">
      <c r="A2318" s="9" t="s">
        <v>550</v>
      </c>
      <c r="B2318" s="9" t="s">
        <v>588</v>
      </c>
      <c r="C2318" s="12">
        <v>0.7</v>
      </c>
      <c r="D2318" s="12">
        <v>1.18</v>
      </c>
      <c r="E2318" s="12">
        <v>0.96</v>
      </c>
      <c r="F2318" s="12">
        <v>0.71</v>
      </c>
      <c r="G2318" s="12">
        <v>0</v>
      </c>
      <c r="H2318" s="9">
        <v>1</v>
      </c>
      <c r="I2318" s="33" t="s">
        <v>600</v>
      </c>
      <c r="J2318" s="12">
        <v>0.33333333333333331</v>
      </c>
      <c r="K2318" t="s">
        <v>506</v>
      </c>
      <c r="L2318" t="s">
        <v>524</v>
      </c>
      <c r="M2318" t="s">
        <v>512</v>
      </c>
    </row>
    <row r="2319" spans="1:13" x14ac:dyDescent="0.2">
      <c r="A2319" s="9" t="s">
        <v>562</v>
      </c>
      <c r="B2319" s="9" t="s">
        <v>588</v>
      </c>
      <c r="C2319" s="12">
        <v>1.08</v>
      </c>
      <c r="D2319" s="12">
        <v>1.08</v>
      </c>
      <c r="E2319" s="12">
        <v>1</v>
      </c>
      <c r="F2319" s="12">
        <v>1</v>
      </c>
      <c r="G2319" s="12">
        <v>0</v>
      </c>
      <c r="H2319" s="9">
        <v>4</v>
      </c>
      <c r="I2319" s="33" t="s">
        <v>601</v>
      </c>
      <c r="J2319" s="12">
        <v>0.38461538461538464</v>
      </c>
      <c r="K2319" t="s">
        <v>506</v>
      </c>
      <c r="L2319" t="s">
        <v>526</v>
      </c>
      <c r="M2319" t="s">
        <v>510</v>
      </c>
    </row>
    <row r="2320" spans="1:13" x14ac:dyDescent="0.2">
      <c r="A2320" s="9" t="s">
        <v>86</v>
      </c>
      <c r="B2320" s="9" t="s">
        <v>588</v>
      </c>
      <c r="C2320" s="12">
        <v>1.01</v>
      </c>
      <c r="D2320" s="12">
        <v>1.1299999999999999</v>
      </c>
      <c r="E2320" s="12">
        <v>0.97</v>
      </c>
      <c r="F2320" s="12">
        <v>1</v>
      </c>
      <c r="G2320" s="12">
        <v>0.8</v>
      </c>
      <c r="H2320" s="9">
        <v>1</v>
      </c>
      <c r="I2320" s="33" t="s">
        <v>576</v>
      </c>
      <c r="J2320" s="12">
        <v>0.42857142857142855</v>
      </c>
      <c r="K2320" t="s">
        <v>506</v>
      </c>
      <c r="L2320" t="s">
        <v>524</v>
      </c>
      <c r="M2320" t="s">
        <v>512</v>
      </c>
    </row>
    <row r="2321" spans="1:13" x14ac:dyDescent="0.2">
      <c r="A2321" s="9" t="s">
        <v>74</v>
      </c>
      <c r="B2321" s="9" t="s">
        <v>588</v>
      </c>
      <c r="C2321" s="12">
        <v>1.08</v>
      </c>
      <c r="D2321" s="12">
        <v>1.46</v>
      </c>
      <c r="E2321" s="12">
        <v>0.94</v>
      </c>
      <c r="F2321" s="12">
        <v>0.98</v>
      </c>
      <c r="G2321" s="12">
        <v>0.96</v>
      </c>
      <c r="H2321" s="9">
        <v>1</v>
      </c>
      <c r="I2321" s="33" t="s">
        <v>66</v>
      </c>
      <c r="J2321" s="12">
        <v>0.5</v>
      </c>
      <c r="K2321" t="s">
        <v>508</v>
      </c>
      <c r="L2321" t="s">
        <v>524</v>
      </c>
      <c r="M2321" t="s">
        <v>190</v>
      </c>
    </row>
    <row r="2322" spans="1:13" x14ac:dyDescent="0.2">
      <c r="A2322" s="9" t="s">
        <v>128</v>
      </c>
      <c r="B2322" s="9" t="s">
        <v>588</v>
      </c>
      <c r="C2322" s="12">
        <v>1.55</v>
      </c>
      <c r="D2322" s="12">
        <v>1.55</v>
      </c>
      <c r="E2322" s="12">
        <v>0.92</v>
      </c>
      <c r="F2322" s="12">
        <v>1</v>
      </c>
      <c r="G2322" s="12">
        <v>0.85</v>
      </c>
      <c r="H2322" s="9">
        <v>3</v>
      </c>
      <c r="I2322" s="33" t="s">
        <v>66</v>
      </c>
      <c r="J2322" s="12">
        <v>0.5</v>
      </c>
      <c r="K2322" t="s">
        <v>508</v>
      </c>
      <c r="L2322" t="s">
        <v>525</v>
      </c>
      <c r="M2322" t="s">
        <v>509</v>
      </c>
    </row>
    <row r="2323" spans="1:13" x14ac:dyDescent="0.2">
      <c r="A2323" s="9" t="s">
        <v>145</v>
      </c>
      <c r="B2323" s="9" t="s">
        <v>588</v>
      </c>
      <c r="C2323" s="12">
        <v>1.5</v>
      </c>
      <c r="D2323" s="12">
        <v>1.29</v>
      </c>
      <c r="E2323" s="12">
        <v>0.93</v>
      </c>
      <c r="F2323" s="12">
        <v>0.91</v>
      </c>
      <c r="G2323" s="12">
        <v>0.87</v>
      </c>
      <c r="H2323" s="9">
        <v>2</v>
      </c>
      <c r="I2323" s="33" t="s">
        <v>66</v>
      </c>
      <c r="J2323" s="12">
        <v>0.5</v>
      </c>
      <c r="K2323" t="s">
        <v>506</v>
      </c>
      <c r="L2323" t="s">
        <v>525</v>
      </c>
      <c r="M2323" t="s">
        <v>510</v>
      </c>
    </row>
    <row r="2324" spans="1:13" x14ac:dyDescent="0.2">
      <c r="A2324" s="9" t="s">
        <v>159</v>
      </c>
      <c r="B2324" s="9" t="s">
        <v>588</v>
      </c>
      <c r="C2324" s="12">
        <v>1.02</v>
      </c>
      <c r="D2324" s="12">
        <v>1.04</v>
      </c>
      <c r="E2324" s="12">
        <v>1</v>
      </c>
      <c r="F2324" s="12">
        <v>1</v>
      </c>
      <c r="G2324" s="12">
        <v>0.81</v>
      </c>
      <c r="H2324" s="9">
        <v>1</v>
      </c>
      <c r="I2324" s="33" t="s">
        <v>66</v>
      </c>
      <c r="J2324" s="12">
        <v>0.5</v>
      </c>
      <c r="K2324" t="s">
        <v>511</v>
      </c>
      <c r="L2324" t="s">
        <v>524</v>
      </c>
      <c r="M2324" t="s">
        <v>507</v>
      </c>
    </row>
    <row r="2325" spans="1:13" x14ac:dyDescent="0.2">
      <c r="A2325" s="9" t="s">
        <v>166</v>
      </c>
      <c r="B2325" s="9" t="s">
        <v>588</v>
      </c>
      <c r="C2325" s="12">
        <v>0.72</v>
      </c>
      <c r="D2325" s="12">
        <v>1.1100000000000001</v>
      </c>
      <c r="E2325" s="12">
        <v>0.98</v>
      </c>
      <c r="F2325" s="12">
        <v>0.83</v>
      </c>
      <c r="G2325" s="12">
        <v>0.87</v>
      </c>
      <c r="H2325" s="9">
        <v>1</v>
      </c>
      <c r="I2325" s="33" t="s">
        <v>66</v>
      </c>
      <c r="J2325" s="12">
        <v>0.5</v>
      </c>
      <c r="K2325" t="s">
        <v>508</v>
      </c>
      <c r="L2325" t="s">
        <v>524</v>
      </c>
      <c r="M2325" t="s">
        <v>507</v>
      </c>
    </row>
    <row r="2326" spans="1:13" x14ac:dyDescent="0.2">
      <c r="A2326" s="9" t="s">
        <v>234</v>
      </c>
      <c r="B2326" s="9" t="s">
        <v>588</v>
      </c>
      <c r="C2326" s="12">
        <v>1.0900000000000001</v>
      </c>
      <c r="D2326" s="12">
        <v>1.43</v>
      </c>
      <c r="E2326" s="12">
        <v>0.98</v>
      </c>
      <c r="F2326" s="12">
        <v>0.91</v>
      </c>
      <c r="G2326" s="12">
        <v>0.74</v>
      </c>
      <c r="H2326" s="9">
        <v>5</v>
      </c>
      <c r="I2326" s="33" t="s">
        <v>66</v>
      </c>
      <c r="J2326" s="12">
        <v>0.5</v>
      </c>
      <c r="K2326" t="s">
        <v>511</v>
      </c>
      <c r="L2326" t="s">
        <v>524</v>
      </c>
      <c r="M2326" t="s">
        <v>507</v>
      </c>
    </row>
    <row r="2327" spans="1:13" x14ac:dyDescent="0.2">
      <c r="A2327" s="9" t="s">
        <v>235</v>
      </c>
      <c r="B2327" s="9" t="s">
        <v>588</v>
      </c>
      <c r="C2327" s="12">
        <v>0.9</v>
      </c>
      <c r="D2327" s="12">
        <v>0.83</v>
      </c>
      <c r="E2327" s="12">
        <v>0.97</v>
      </c>
      <c r="F2327" s="12">
        <v>0.97</v>
      </c>
      <c r="G2327" s="12">
        <v>0.95</v>
      </c>
      <c r="H2327" s="9">
        <v>8</v>
      </c>
      <c r="I2327" s="33" t="s">
        <v>66</v>
      </c>
      <c r="J2327" s="12">
        <v>0.5</v>
      </c>
      <c r="K2327" t="s">
        <v>506</v>
      </c>
      <c r="L2327" t="s">
        <v>524</v>
      </c>
      <c r="M2327" t="s">
        <v>190</v>
      </c>
    </row>
    <row r="2328" spans="1:13" x14ac:dyDescent="0.2">
      <c r="A2328" s="9" t="s">
        <v>248</v>
      </c>
      <c r="B2328" s="9" t="s">
        <v>588</v>
      </c>
      <c r="C2328" s="12">
        <v>0.88</v>
      </c>
      <c r="D2328" s="12">
        <v>1.05</v>
      </c>
      <c r="E2328" s="12">
        <v>1</v>
      </c>
      <c r="F2328" s="12">
        <v>1</v>
      </c>
      <c r="G2328" s="12">
        <v>0.87</v>
      </c>
      <c r="H2328" s="9">
        <v>1</v>
      </c>
      <c r="I2328" s="33" t="s">
        <v>66</v>
      </c>
      <c r="J2328" s="12">
        <v>0.5</v>
      </c>
      <c r="K2328" t="s">
        <v>508</v>
      </c>
      <c r="L2328" t="s">
        <v>524</v>
      </c>
      <c r="M2328" t="s">
        <v>509</v>
      </c>
    </row>
    <row r="2329" spans="1:13" x14ac:dyDescent="0.2">
      <c r="A2329" s="9" t="s">
        <v>324</v>
      </c>
      <c r="B2329" s="9" t="s">
        <v>588</v>
      </c>
      <c r="C2329" s="12">
        <v>0.84</v>
      </c>
      <c r="D2329" s="12">
        <v>0.78</v>
      </c>
      <c r="E2329" s="12">
        <v>0.98</v>
      </c>
      <c r="F2329" s="12">
        <v>0.96</v>
      </c>
      <c r="G2329" s="12">
        <v>0.63</v>
      </c>
      <c r="H2329" s="9">
        <v>12</v>
      </c>
      <c r="I2329" s="33" t="s">
        <v>66</v>
      </c>
      <c r="J2329" s="12">
        <v>0.5</v>
      </c>
      <c r="K2329" t="s">
        <v>506</v>
      </c>
      <c r="L2329" t="s">
        <v>525</v>
      </c>
      <c r="M2329" t="s">
        <v>512</v>
      </c>
    </row>
    <row r="2330" spans="1:13" x14ac:dyDescent="0.2">
      <c r="A2330" s="9" t="s">
        <v>367</v>
      </c>
      <c r="B2330" s="9" t="s">
        <v>588</v>
      </c>
      <c r="C2330" s="12">
        <v>1.21</v>
      </c>
      <c r="D2330" s="12">
        <v>1.07</v>
      </c>
      <c r="E2330" s="12">
        <v>0.99</v>
      </c>
      <c r="F2330" s="12">
        <v>0.93</v>
      </c>
      <c r="G2330" s="12">
        <v>0.96</v>
      </c>
      <c r="H2330" s="9">
        <v>6</v>
      </c>
      <c r="I2330" s="33" t="s">
        <v>66</v>
      </c>
      <c r="J2330" s="12">
        <v>0.5</v>
      </c>
      <c r="K2330" t="s">
        <v>508</v>
      </c>
      <c r="L2330" t="s">
        <v>524</v>
      </c>
      <c r="M2330" t="s">
        <v>512</v>
      </c>
    </row>
    <row r="2331" spans="1:13" x14ac:dyDescent="0.2">
      <c r="A2331" s="9" t="s">
        <v>143</v>
      </c>
      <c r="B2331" s="9" t="s">
        <v>588</v>
      </c>
      <c r="C2331" s="12">
        <v>0.95</v>
      </c>
      <c r="D2331" s="12">
        <v>1.31</v>
      </c>
      <c r="E2331" s="12">
        <v>0.99</v>
      </c>
      <c r="F2331" s="12">
        <v>0.96</v>
      </c>
      <c r="G2331" s="12">
        <v>0.7</v>
      </c>
      <c r="H2331" s="9">
        <v>3</v>
      </c>
      <c r="I2331" s="33" t="s">
        <v>15</v>
      </c>
      <c r="J2331" s="12">
        <v>0.5</v>
      </c>
      <c r="K2331" t="s">
        <v>508</v>
      </c>
      <c r="L2331" t="s">
        <v>524</v>
      </c>
      <c r="M2331" t="s">
        <v>512</v>
      </c>
    </row>
    <row r="2332" spans="1:13" x14ac:dyDescent="0.2">
      <c r="A2332" s="9" t="s">
        <v>290</v>
      </c>
      <c r="B2332" s="9" t="s">
        <v>588</v>
      </c>
      <c r="C2332" s="12">
        <v>0.83</v>
      </c>
      <c r="D2332" s="12">
        <v>1.01</v>
      </c>
      <c r="E2332" s="12">
        <v>1</v>
      </c>
      <c r="F2332" s="12">
        <v>0.91</v>
      </c>
      <c r="G2332" s="12">
        <v>0.9</v>
      </c>
      <c r="H2332" s="9">
        <v>3</v>
      </c>
      <c r="I2332" s="33" t="s">
        <v>15</v>
      </c>
      <c r="J2332" s="12">
        <v>0.5</v>
      </c>
      <c r="K2332" t="s">
        <v>511</v>
      </c>
      <c r="L2332" t="s">
        <v>524</v>
      </c>
      <c r="M2332" t="s">
        <v>507</v>
      </c>
    </row>
    <row r="2333" spans="1:13" x14ac:dyDescent="0.2">
      <c r="A2333" s="9" t="s">
        <v>310</v>
      </c>
      <c r="B2333" s="9" t="s">
        <v>588</v>
      </c>
      <c r="C2333" s="12">
        <v>1.28</v>
      </c>
      <c r="D2333" s="12">
        <v>1.71</v>
      </c>
      <c r="E2333" s="12">
        <v>1</v>
      </c>
      <c r="F2333" s="12">
        <v>0.99</v>
      </c>
      <c r="G2333" s="12">
        <v>0.91</v>
      </c>
      <c r="H2333" s="9">
        <v>3</v>
      </c>
      <c r="I2333" s="33" t="s">
        <v>219</v>
      </c>
      <c r="J2333" s="12">
        <v>0.54545454545454541</v>
      </c>
      <c r="K2333" t="s">
        <v>508</v>
      </c>
      <c r="L2333" t="s">
        <v>524</v>
      </c>
      <c r="M2333" t="s">
        <v>507</v>
      </c>
    </row>
    <row r="2334" spans="1:13" x14ac:dyDescent="0.2">
      <c r="A2334" s="9" t="s">
        <v>93</v>
      </c>
      <c r="B2334" s="9" t="s">
        <v>588</v>
      </c>
      <c r="C2334" s="12">
        <v>0.91</v>
      </c>
      <c r="D2334" s="12">
        <v>1.1299999999999999</v>
      </c>
      <c r="E2334" s="12">
        <v>0.92</v>
      </c>
      <c r="F2334" s="12">
        <v>0.99</v>
      </c>
      <c r="G2334" s="12">
        <v>0.89</v>
      </c>
      <c r="H2334" s="9">
        <v>7</v>
      </c>
      <c r="I2334" s="33" t="s">
        <v>211</v>
      </c>
      <c r="J2334" s="12">
        <v>0.5714285714285714</v>
      </c>
      <c r="K2334" t="s">
        <v>508</v>
      </c>
      <c r="L2334" t="s">
        <v>524</v>
      </c>
      <c r="M2334" t="s">
        <v>190</v>
      </c>
    </row>
    <row r="2335" spans="1:13" x14ac:dyDescent="0.2">
      <c r="A2335" s="9" t="s">
        <v>397</v>
      </c>
      <c r="B2335" s="9" t="s">
        <v>588</v>
      </c>
      <c r="C2335" s="12">
        <v>1.18</v>
      </c>
      <c r="D2335" s="12">
        <v>1.18</v>
      </c>
      <c r="E2335" s="12">
        <v>0.85</v>
      </c>
      <c r="F2335" s="12">
        <v>0.78</v>
      </c>
      <c r="G2335" s="12">
        <v>0.76</v>
      </c>
      <c r="H2335" s="9">
        <v>6</v>
      </c>
      <c r="I2335" s="33" t="s">
        <v>211</v>
      </c>
      <c r="J2335" s="12">
        <v>0.5714285714285714</v>
      </c>
      <c r="K2335" t="s">
        <v>506</v>
      </c>
      <c r="L2335" t="s">
        <v>524</v>
      </c>
      <c r="M2335" t="s">
        <v>512</v>
      </c>
    </row>
    <row r="2336" spans="1:13" x14ac:dyDescent="0.2">
      <c r="A2336" s="9" t="s">
        <v>129</v>
      </c>
      <c r="B2336" s="9" t="s">
        <v>588</v>
      </c>
      <c r="C2336" s="12">
        <v>1.05</v>
      </c>
      <c r="D2336" s="12">
        <v>1.08</v>
      </c>
      <c r="E2336" s="12">
        <v>0.96</v>
      </c>
      <c r="F2336" s="12">
        <v>0.96</v>
      </c>
      <c r="G2336" s="12">
        <v>0.72</v>
      </c>
      <c r="H2336" s="9">
        <v>13</v>
      </c>
      <c r="I2336" s="33" t="s">
        <v>31</v>
      </c>
      <c r="J2336" s="12">
        <v>0.6</v>
      </c>
      <c r="K2336" t="s">
        <v>506</v>
      </c>
      <c r="L2336" t="s">
        <v>524</v>
      </c>
      <c r="M2336" t="s">
        <v>509</v>
      </c>
    </row>
    <row r="2337" spans="1:13" x14ac:dyDescent="0.2">
      <c r="A2337" s="9" t="s">
        <v>169</v>
      </c>
      <c r="B2337" s="9" t="s">
        <v>588</v>
      </c>
      <c r="C2337" s="12">
        <v>0.85</v>
      </c>
      <c r="D2337" s="12">
        <v>0.89</v>
      </c>
      <c r="E2337" s="12">
        <v>0.98</v>
      </c>
      <c r="F2337" s="12">
        <v>0.84</v>
      </c>
      <c r="G2337" s="12">
        <v>0.68</v>
      </c>
      <c r="H2337" s="9">
        <v>13</v>
      </c>
      <c r="I2337" s="33" t="s">
        <v>31</v>
      </c>
      <c r="J2337" s="12">
        <v>0.6</v>
      </c>
      <c r="K2337" t="s">
        <v>506</v>
      </c>
      <c r="L2337" t="s">
        <v>524</v>
      </c>
      <c r="M2337" t="s">
        <v>512</v>
      </c>
    </row>
    <row r="2338" spans="1:13" x14ac:dyDescent="0.2">
      <c r="A2338" s="9" t="s">
        <v>246</v>
      </c>
      <c r="B2338" s="9" t="s">
        <v>588</v>
      </c>
      <c r="C2338" s="12">
        <v>0.96</v>
      </c>
      <c r="D2338" s="12">
        <v>1.01</v>
      </c>
      <c r="E2338" s="12">
        <v>1</v>
      </c>
      <c r="F2338" s="12">
        <v>0.76</v>
      </c>
      <c r="G2338" s="12">
        <v>0.1</v>
      </c>
      <c r="H2338" s="9">
        <v>14</v>
      </c>
      <c r="I2338" s="33" t="s">
        <v>31</v>
      </c>
      <c r="J2338" s="12">
        <v>0.6</v>
      </c>
      <c r="K2338" t="s">
        <v>506</v>
      </c>
      <c r="L2338" t="s">
        <v>524</v>
      </c>
      <c r="M2338" t="s">
        <v>509</v>
      </c>
    </row>
    <row r="2339" spans="1:13" x14ac:dyDescent="0.2">
      <c r="A2339" s="9" t="s">
        <v>346</v>
      </c>
      <c r="B2339" s="9" t="s">
        <v>588</v>
      </c>
      <c r="C2339" s="12">
        <v>0.84</v>
      </c>
      <c r="D2339" s="12">
        <v>0.88</v>
      </c>
      <c r="E2339" s="12">
        <v>0.98</v>
      </c>
      <c r="F2339" s="12">
        <v>0.97</v>
      </c>
      <c r="G2339" s="12">
        <v>0.68</v>
      </c>
      <c r="H2339" s="9">
        <v>8</v>
      </c>
      <c r="I2339" s="33" t="s">
        <v>31</v>
      </c>
      <c r="J2339" s="12">
        <v>0.6</v>
      </c>
      <c r="K2339" t="s">
        <v>506</v>
      </c>
      <c r="L2339" t="s">
        <v>524</v>
      </c>
      <c r="M2339" t="s">
        <v>512</v>
      </c>
    </row>
    <row r="2340" spans="1:13" x14ac:dyDescent="0.2">
      <c r="A2340" s="9" t="s">
        <v>337</v>
      </c>
      <c r="B2340" s="9" t="s">
        <v>588</v>
      </c>
      <c r="C2340" s="12">
        <v>0.83</v>
      </c>
      <c r="D2340" s="12">
        <v>1</v>
      </c>
      <c r="E2340" s="12">
        <v>1</v>
      </c>
      <c r="F2340" s="12">
        <v>1</v>
      </c>
      <c r="G2340" s="12">
        <v>0.53</v>
      </c>
      <c r="H2340" s="9">
        <v>3</v>
      </c>
      <c r="I2340" s="33" t="s">
        <v>557</v>
      </c>
      <c r="J2340" s="12">
        <v>0.63636363636363635</v>
      </c>
      <c r="K2340" t="s">
        <v>506</v>
      </c>
      <c r="L2340" t="s">
        <v>524</v>
      </c>
      <c r="M2340" t="s">
        <v>512</v>
      </c>
    </row>
    <row r="2341" spans="1:13" x14ac:dyDescent="0.2">
      <c r="A2341" s="9" t="s">
        <v>33</v>
      </c>
      <c r="B2341" s="9" t="s">
        <v>588</v>
      </c>
      <c r="C2341" s="12">
        <v>0.77</v>
      </c>
      <c r="D2341" s="12">
        <v>1.63</v>
      </c>
      <c r="E2341" s="12">
        <v>0.95</v>
      </c>
      <c r="F2341" s="12">
        <v>1</v>
      </c>
      <c r="G2341" s="12">
        <v>0.93</v>
      </c>
      <c r="H2341" s="9">
        <v>0</v>
      </c>
      <c r="I2341" s="33" t="s">
        <v>39</v>
      </c>
      <c r="J2341" s="12">
        <v>0.66</v>
      </c>
      <c r="K2341" t="s">
        <v>508</v>
      </c>
      <c r="L2341" t="s">
        <v>524</v>
      </c>
      <c r="M2341" t="s">
        <v>507</v>
      </c>
    </row>
    <row r="2342" spans="1:13" x14ac:dyDescent="0.2">
      <c r="A2342" s="9" t="s">
        <v>200</v>
      </c>
      <c r="B2342" s="9" t="s">
        <v>588</v>
      </c>
      <c r="C2342" s="12">
        <v>1.1200000000000001</v>
      </c>
      <c r="D2342" s="12">
        <v>1.37</v>
      </c>
      <c r="E2342" s="12">
        <v>0.99</v>
      </c>
      <c r="F2342" s="12">
        <v>0.88</v>
      </c>
      <c r="G2342" s="12">
        <v>0.83</v>
      </c>
      <c r="H2342" s="9">
        <v>3</v>
      </c>
      <c r="I2342" s="33" t="s">
        <v>39</v>
      </c>
      <c r="J2342" s="12">
        <v>0.66</v>
      </c>
      <c r="K2342" t="s">
        <v>508</v>
      </c>
      <c r="L2342" t="s">
        <v>524</v>
      </c>
      <c r="M2342" t="s">
        <v>507</v>
      </c>
    </row>
    <row r="2343" spans="1:13" x14ac:dyDescent="0.2">
      <c r="A2343" s="9" t="s">
        <v>240</v>
      </c>
      <c r="B2343" s="9" t="s">
        <v>588</v>
      </c>
      <c r="C2343" s="12">
        <v>1.08</v>
      </c>
      <c r="D2343" s="12">
        <v>1.01</v>
      </c>
      <c r="E2343" s="12">
        <v>0.98</v>
      </c>
      <c r="F2343" s="12">
        <v>0.97</v>
      </c>
      <c r="G2343" s="12">
        <v>0.52</v>
      </c>
      <c r="H2343" s="9">
        <v>15</v>
      </c>
      <c r="I2343" s="33" t="s">
        <v>39</v>
      </c>
      <c r="J2343" s="12">
        <v>0.66</v>
      </c>
      <c r="K2343" t="s">
        <v>506</v>
      </c>
      <c r="L2343" t="s">
        <v>524</v>
      </c>
      <c r="M2343" t="s">
        <v>512</v>
      </c>
    </row>
    <row r="2344" spans="1:13" x14ac:dyDescent="0.2">
      <c r="A2344" s="9" t="s">
        <v>254</v>
      </c>
      <c r="B2344" s="9" t="s">
        <v>588</v>
      </c>
      <c r="C2344" s="12">
        <v>0.8</v>
      </c>
      <c r="D2344" s="12">
        <v>0.86</v>
      </c>
      <c r="E2344" s="12">
        <v>1</v>
      </c>
      <c r="F2344" s="12">
        <v>0.73</v>
      </c>
      <c r="G2344" s="12">
        <v>0.9</v>
      </c>
      <c r="H2344" s="9">
        <v>1</v>
      </c>
      <c r="I2344" s="33" t="s">
        <v>39</v>
      </c>
      <c r="J2344" s="12">
        <v>0.66</v>
      </c>
      <c r="K2344" t="s">
        <v>511</v>
      </c>
      <c r="L2344" t="s">
        <v>524</v>
      </c>
      <c r="M2344" t="s">
        <v>510</v>
      </c>
    </row>
    <row r="2345" spans="1:13" x14ac:dyDescent="0.2">
      <c r="A2345" s="9" t="s">
        <v>292</v>
      </c>
      <c r="B2345" s="9" t="s">
        <v>588</v>
      </c>
      <c r="C2345" s="12">
        <v>0.99</v>
      </c>
      <c r="D2345" s="12">
        <v>1.1100000000000001</v>
      </c>
      <c r="E2345" s="12">
        <v>1</v>
      </c>
      <c r="F2345" s="12">
        <v>1</v>
      </c>
      <c r="G2345" s="12">
        <v>0.4</v>
      </c>
      <c r="H2345" s="9">
        <v>0</v>
      </c>
      <c r="I2345" s="33" t="s">
        <v>39</v>
      </c>
      <c r="J2345" s="12">
        <v>0.66</v>
      </c>
      <c r="K2345" t="s">
        <v>511</v>
      </c>
      <c r="L2345" t="s">
        <v>525</v>
      </c>
      <c r="M2345" t="s">
        <v>512</v>
      </c>
    </row>
    <row r="2346" spans="1:13" x14ac:dyDescent="0.2">
      <c r="A2346" s="9" t="s">
        <v>294</v>
      </c>
      <c r="B2346" s="9" t="s">
        <v>588</v>
      </c>
      <c r="C2346" s="12">
        <v>1.22</v>
      </c>
      <c r="D2346" s="12">
        <v>1.1100000000000001</v>
      </c>
      <c r="E2346" s="12">
        <v>0.94</v>
      </c>
      <c r="F2346" s="12">
        <v>0.83</v>
      </c>
      <c r="G2346" s="12">
        <v>0.86</v>
      </c>
      <c r="H2346" s="9">
        <v>23</v>
      </c>
      <c r="I2346" s="33" t="s">
        <v>39</v>
      </c>
      <c r="J2346" s="12">
        <v>0.66</v>
      </c>
      <c r="K2346" t="s">
        <v>506</v>
      </c>
      <c r="L2346" t="s">
        <v>524</v>
      </c>
      <c r="M2346" t="s">
        <v>507</v>
      </c>
    </row>
    <row r="2347" spans="1:13" x14ac:dyDescent="0.2">
      <c r="A2347" s="9" t="s">
        <v>70</v>
      </c>
      <c r="B2347" s="9" t="s">
        <v>588</v>
      </c>
      <c r="C2347" s="12">
        <v>0.97</v>
      </c>
      <c r="D2347" s="12">
        <v>1.01</v>
      </c>
      <c r="E2347" s="12">
        <v>0.97</v>
      </c>
      <c r="F2347" s="12">
        <v>0.97</v>
      </c>
      <c r="G2347" s="12">
        <v>0.22</v>
      </c>
      <c r="H2347" s="9">
        <v>6</v>
      </c>
      <c r="I2347" s="33" t="s">
        <v>602</v>
      </c>
      <c r="J2347" s="12">
        <v>0.66666666666666663</v>
      </c>
      <c r="K2347" t="s">
        <v>506</v>
      </c>
      <c r="L2347" t="s">
        <v>529</v>
      </c>
      <c r="M2347" t="s">
        <v>509</v>
      </c>
    </row>
    <row r="2348" spans="1:13" x14ac:dyDescent="0.2">
      <c r="A2348" s="9" t="s">
        <v>326</v>
      </c>
      <c r="B2348" s="9" t="s">
        <v>588</v>
      </c>
      <c r="C2348" s="12">
        <v>1.39</v>
      </c>
      <c r="D2348" s="12">
        <v>1.4</v>
      </c>
      <c r="E2348" s="12">
        <v>0.95</v>
      </c>
      <c r="F2348" s="12">
        <v>0.98</v>
      </c>
      <c r="G2348" s="12">
        <v>0.5</v>
      </c>
      <c r="H2348" s="9">
        <v>5</v>
      </c>
      <c r="I2348" s="33" t="s">
        <v>250</v>
      </c>
      <c r="J2348" s="12">
        <v>0.66666666666666663</v>
      </c>
      <c r="K2348" t="s">
        <v>506</v>
      </c>
      <c r="L2348" t="s">
        <v>572</v>
      </c>
      <c r="M2348" t="s">
        <v>509</v>
      </c>
    </row>
    <row r="2349" spans="1:13" x14ac:dyDescent="0.2">
      <c r="A2349" s="9" t="s">
        <v>75</v>
      </c>
      <c r="B2349" s="9" t="s">
        <v>588</v>
      </c>
      <c r="C2349" s="12">
        <v>1.03</v>
      </c>
      <c r="D2349" s="12">
        <v>1.2</v>
      </c>
      <c r="E2349" s="12">
        <v>0.96</v>
      </c>
      <c r="F2349" s="12">
        <v>0.59</v>
      </c>
      <c r="G2349" s="12">
        <v>7.0000000000000007E-2</v>
      </c>
      <c r="H2349" s="9">
        <v>7</v>
      </c>
      <c r="I2349" s="33" t="s">
        <v>28</v>
      </c>
      <c r="J2349" s="12">
        <v>0.67</v>
      </c>
      <c r="K2349" t="s">
        <v>506</v>
      </c>
      <c r="L2349" t="s">
        <v>526</v>
      </c>
      <c r="M2349" t="s">
        <v>190</v>
      </c>
    </row>
    <row r="2350" spans="1:13" x14ac:dyDescent="0.2">
      <c r="A2350" s="9" t="s">
        <v>262</v>
      </c>
      <c r="B2350" s="9" t="s">
        <v>588</v>
      </c>
      <c r="C2350" s="12">
        <v>0.99</v>
      </c>
      <c r="D2350" s="12">
        <v>0.96</v>
      </c>
      <c r="E2350" s="12">
        <v>0.83</v>
      </c>
      <c r="F2350" s="12">
        <v>0.93</v>
      </c>
      <c r="G2350" s="12">
        <v>0.92</v>
      </c>
      <c r="H2350" s="9">
        <v>8</v>
      </c>
      <c r="I2350" s="33" t="s">
        <v>28</v>
      </c>
      <c r="J2350" s="12">
        <v>0.67</v>
      </c>
      <c r="K2350" t="s">
        <v>506</v>
      </c>
      <c r="L2350" t="s">
        <v>524</v>
      </c>
      <c r="M2350" t="s">
        <v>510</v>
      </c>
    </row>
    <row r="2351" spans="1:13" x14ac:dyDescent="0.2">
      <c r="A2351" s="9" t="s">
        <v>269</v>
      </c>
      <c r="B2351" s="9" t="s">
        <v>588</v>
      </c>
      <c r="C2351" s="12">
        <v>0.75</v>
      </c>
      <c r="D2351" s="12">
        <v>0.98</v>
      </c>
      <c r="E2351" s="12">
        <v>0.94</v>
      </c>
      <c r="F2351" s="12">
        <v>0.95</v>
      </c>
      <c r="G2351" s="12">
        <v>0</v>
      </c>
      <c r="H2351" s="9">
        <v>3</v>
      </c>
      <c r="I2351" s="33" t="s">
        <v>28</v>
      </c>
      <c r="J2351" s="12">
        <v>0.67</v>
      </c>
      <c r="K2351" t="s">
        <v>508</v>
      </c>
      <c r="L2351" t="s">
        <v>524</v>
      </c>
      <c r="M2351" t="s">
        <v>190</v>
      </c>
    </row>
    <row r="2352" spans="1:13" x14ac:dyDescent="0.2">
      <c r="A2352" s="9" t="s">
        <v>273</v>
      </c>
      <c r="B2352" s="9" t="s">
        <v>588</v>
      </c>
      <c r="C2352" s="12">
        <v>1.08</v>
      </c>
      <c r="D2352" s="12">
        <v>1.1000000000000001</v>
      </c>
      <c r="E2352" s="12">
        <v>0.99</v>
      </c>
      <c r="F2352" s="12">
        <v>0.99</v>
      </c>
      <c r="G2352" s="12">
        <v>0.96</v>
      </c>
      <c r="H2352" s="9">
        <v>9</v>
      </c>
      <c r="I2352" s="33" t="s">
        <v>28</v>
      </c>
      <c r="J2352" s="12">
        <v>0.67</v>
      </c>
      <c r="K2352" t="s">
        <v>506</v>
      </c>
      <c r="L2352" t="s">
        <v>524</v>
      </c>
      <c r="M2352" t="s">
        <v>507</v>
      </c>
    </row>
    <row r="2353" spans="1:13" x14ac:dyDescent="0.2">
      <c r="A2353" s="9" t="s">
        <v>567</v>
      </c>
      <c r="B2353" s="9" t="s">
        <v>588</v>
      </c>
      <c r="C2353" s="12">
        <v>0.85</v>
      </c>
      <c r="D2353" s="12">
        <v>1</v>
      </c>
      <c r="E2353" s="12">
        <v>1</v>
      </c>
      <c r="F2353" s="12">
        <v>0.94</v>
      </c>
      <c r="G2353" s="12">
        <v>0</v>
      </c>
      <c r="H2353" s="9">
        <v>2</v>
      </c>
      <c r="I2353" s="33" t="s">
        <v>83</v>
      </c>
      <c r="J2353" s="12">
        <v>0.7142857142857143</v>
      </c>
      <c r="K2353" t="s">
        <v>506</v>
      </c>
      <c r="L2353" t="s">
        <v>586</v>
      </c>
      <c r="M2353" t="s">
        <v>507</v>
      </c>
    </row>
    <row r="2354" spans="1:13" x14ac:dyDescent="0.2">
      <c r="A2354" s="9" t="s">
        <v>244</v>
      </c>
      <c r="B2354" s="9" t="s">
        <v>588</v>
      </c>
      <c r="C2354" s="12">
        <v>1.8</v>
      </c>
      <c r="D2354" s="12">
        <v>1.69</v>
      </c>
      <c r="E2354" s="12">
        <v>0.99</v>
      </c>
      <c r="F2354" s="12">
        <v>0.97</v>
      </c>
      <c r="G2354" s="12">
        <v>0.74</v>
      </c>
      <c r="H2354" s="9">
        <v>16</v>
      </c>
      <c r="I2354" s="33" t="s">
        <v>83</v>
      </c>
      <c r="J2354" s="12">
        <v>0.7142857142857143</v>
      </c>
      <c r="K2354" t="s">
        <v>506</v>
      </c>
      <c r="L2354" t="s">
        <v>526</v>
      </c>
      <c r="M2354" t="s">
        <v>190</v>
      </c>
    </row>
    <row r="2355" spans="1:13" x14ac:dyDescent="0.2">
      <c r="A2355" s="9" t="s">
        <v>342</v>
      </c>
      <c r="B2355" s="9" t="s">
        <v>588</v>
      </c>
      <c r="C2355" s="12">
        <v>0.68</v>
      </c>
      <c r="D2355" s="12">
        <v>1.03</v>
      </c>
      <c r="E2355" s="12">
        <v>0.99</v>
      </c>
      <c r="F2355" s="12">
        <v>0.98</v>
      </c>
      <c r="G2355" s="12">
        <v>0.82</v>
      </c>
      <c r="H2355" s="9">
        <v>2</v>
      </c>
      <c r="I2355" s="33" t="s">
        <v>83</v>
      </c>
      <c r="J2355" s="12">
        <v>0.7142857142857143</v>
      </c>
      <c r="K2355" t="s">
        <v>506</v>
      </c>
      <c r="L2355" t="s">
        <v>524</v>
      </c>
      <c r="M2355" t="s">
        <v>512</v>
      </c>
    </row>
    <row r="2356" spans="1:13" x14ac:dyDescent="0.2">
      <c r="A2356" s="9" t="s">
        <v>91</v>
      </c>
      <c r="B2356" s="9" t="s">
        <v>588</v>
      </c>
      <c r="C2356" s="12">
        <v>0.93</v>
      </c>
      <c r="D2356" s="12">
        <v>1</v>
      </c>
      <c r="E2356" s="12">
        <v>1</v>
      </c>
      <c r="F2356" s="12">
        <v>1</v>
      </c>
      <c r="G2356" s="12">
        <v>0.55000000000000004</v>
      </c>
      <c r="H2356" s="9">
        <v>1</v>
      </c>
      <c r="I2356" s="33" t="s">
        <v>603</v>
      </c>
      <c r="J2356" s="12">
        <v>0.73333333333333328</v>
      </c>
      <c r="K2356" t="s">
        <v>506</v>
      </c>
      <c r="L2356" t="s">
        <v>529</v>
      </c>
      <c r="M2356" t="s">
        <v>509</v>
      </c>
    </row>
    <row r="2357" spans="1:13" x14ac:dyDescent="0.2">
      <c r="A2357" s="9" t="s">
        <v>38</v>
      </c>
      <c r="B2357" s="9" t="s">
        <v>588</v>
      </c>
      <c r="C2357" s="12">
        <v>1.5</v>
      </c>
      <c r="D2357" s="12">
        <v>1.24</v>
      </c>
      <c r="E2357" s="12">
        <v>1</v>
      </c>
      <c r="F2357" s="12">
        <v>0.91</v>
      </c>
      <c r="G2357" s="12">
        <v>1</v>
      </c>
      <c r="H2357" s="9">
        <v>10</v>
      </c>
      <c r="I2357" s="33" t="s">
        <v>59</v>
      </c>
      <c r="J2357" s="12">
        <v>0.75</v>
      </c>
      <c r="K2357" t="s">
        <v>506</v>
      </c>
      <c r="L2357" t="s">
        <v>525</v>
      </c>
      <c r="M2357" t="s">
        <v>510</v>
      </c>
    </row>
    <row r="2358" spans="1:13" x14ac:dyDescent="0.2">
      <c r="A2358" s="9" t="s">
        <v>79</v>
      </c>
      <c r="B2358" s="9" t="s">
        <v>588</v>
      </c>
      <c r="C2358" s="12">
        <v>0.56999999999999995</v>
      </c>
      <c r="D2358" s="12">
        <v>1.4</v>
      </c>
      <c r="E2358" s="12">
        <v>1</v>
      </c>
      <c r="F2358" s="12">
        <v>1</v>
      </c>
      <c r="G2358" s="12">
        <v>1</v>
      </c>
      <c r="H2358" s="9">
        <v>0</v>
      </c>
      <c r="I2358" s="33" t="s">
        <v>59</v>
      </c>
      <c r="J2358" s="12">
        <v>0.75</v>
      </c>
      <c r="K2358" t="s">
        <v>508</v>
      </c>
      <c r="L2358" t="s">
        <v>524</v>
      </c>
      <c r="M2358" t="s">
        <v>510</v>
      </c>
    </row>
    <row r="2359" spans="1:13" x14ac:dyDescent="0.2">
      <c r="A2359" s="9" t="s">
        <v>104</v>
      </c>
      <c r="B2359" s="9" t="s">
        <v>588</v>
      </c>
      <c r="C2359" s="12">
        <v>1.23</v>
      </c>
      <c r="D2359" s="12">
        <v>1.04</v>
      </c>
      <c r="E2359" s="12">
        <v>0.99</v>
      </c>
      <c r="F2359" s="12">
        <v>0.86</v>
      </c>
      <c r="G2359" s="12">
        <v>0.63</v>
      </c>
      <c r="H2359" s="9">
        <v>13</v>
      </c>
      <c r="I2359" s="33" t="s">
        <v>59</v>
      </c>
      <c r="J2359" s="12">
        <v>0.75</v>
      </c>
      <c r="K2359" t="s">
        <v>506</v>
      </c>
      <c r="L2359" t="s">
        <v>524</v>
      </c>
      <c r="M2359" t="s">
        <v>510</v>
      </c>
    </row>
    <row r="2360" spans="1:13" x14ac:dyDescent="0.2">
      <c r="A2360" s="9" t="s">
        <v>122</v>
      </c>
      <c r="B2360" s="9" t="s">
        <v>588</v>
      </c>
      <c r="C2360" s="12">
        <v>0.83</v>
      </c>
      <c r="D2360" s="12">
        <v>1.1499999999999999</v>
      </c>
      <c r="E2360" s="12">
        <v>0.98</v>
      </c>
      <c r="F2360" s="12">
        <v>1</v>
      </c>
      <c r="G2360" s="12">
        <v>0.92</v>
      </c>
      <c r="H2360" s="9">
        <v>1</v>
      </c>
      <c r="I2360" s="33" t="s">
        <v>59</v>
      </c>
      <c r="J2360" s="12">
        <v>0.75</v>
      </c>
      <c r="K2360" t="s">
        <v>508</v>
      </c>
      <c r="L2360" t="s">
        <v>525</v>
      </c>
      <c r="M2360" t="s">
        <v>512</v>
      </c>
    </row>
    <row r="2361" spans="1:13" x14ac:dyDescent="0.2">
      <c r="A2361" s="9" t="s">
        <v>210</v>
      </c>
      <c r="B2361" s="9" t="s">
        <v>588</v>
      </c>
      <c r="C2361" s="12">
        <v>1.1000000000000001</v>
      </c>
      <c r="D2361" s="12">
        <v>1.1299999999999999</v>
      </c>
      <c r="E2361" s="12">
        <v>0.99</v>
      </c>
      <c r="F2361" s="12">
        <v>0.95</v>
      </c>
      <c r="G2361" s="12">
        <v>0.97</v>
      </c>
      <c r="H2361" s="9">
        <v>24</v>
      </c>
      <c r="I2361" s="33" t="s">
        <v>59</v>
      </c>
      <c r="J2361" s="12">
        <v>0.75</v>
      </c>
      <c r="K2361" t="s">
        <v>506</v>
      </c>
      <c r="L2361" t="s">
        <v>524</v>
      </c>
      <c r="M2361" t="s">
        <v>507</v>
      </c>
    </row>
    <row r="2362" spans="1:13" x14ac:dyDescent="0.2">
      <c r="A2362" s="9" t="s">
        <v>249</v>
      </c>
      <c r="B2362" s="9" t="s">
        <v>588</v>
      </c>
      <c r="C2362" s="12">
        <v>1.2</v>
      </c>
      <c r="D2362" s="12">
        <v>1.22</v>
      </c>
      <c r="E2362" s="12">
        <v>1</v>
      </c>
      <c r="F2362" s="12">
        <v>1</v>
      </c>
      <c r="G2362" s="12">
        <v>0.97</v>
      </c>
      <c r="H2362" s="9">
        <v>14</v>
      </c>
      <c r="I2362" s="33" t="s">
        <v>59</v>
      </c>
      <c r="J2362" s="12">
        <v>0.75</v>
      </c>
      <c r="K2362" t="s">
        <v>506</v>
      </c>
      <c r="L2362" t="s">
        <v>524</v>
      </c>
      <c r="M2362" t="s">
        <v>510</v>
      </c>
    </row>
    <row r="2363" spans="1:13" x14ac:dyDescent="0.2">
      <c r="A2363" s="9" t="s">
        <v>306</v>
      </c>
      <c r="B2363" s="9" t="s">
        <v>588</v>
      </c>
      <c r="C2363" s="12">
        <v>1.46</v>
      </c>
      <c r="D2363" s="12">
        <v>1.32</v>
      </c>
      <c r="E2363" s="12">
        <v>1</v>
      </c>
      <c r="F2363" s="12">
        <v>0.88</v>
      </c>
      <c r="G2363" s="12">
        <v>0.91</v>
      </c>
      <c r="H2363" s="9">
        <v>13</v>
      </c>
      <c r="I2363" s="33" t="s">
        <v>59</v>
      </c>
      <c r="J2363" s="12">
        <v>0.75</v>
      </c>
      <c r="K2363" t="s">
        <v>506</v>
      </c>
      <c r="L2363" t="s">
        <v>525</v>
      </c>
      <c r="M2363" t="s">
        <v>509</v>
      </c>
    </row>
    <row r="2364" spans="1:13" x14ac:dyDescent="0.2">
      <c r="A2364" s="9" t="s">
        <v>366</v>
      </c>
      <c r="B2364" s="9" t="s">
        <v>588</v>
      </c>
      <c r="C2364" s="12">
        <v>0.9</v>
      </c>
      <c r="D2364" s="12">
        <v>1.04</v>
      </c>
      <c r="E2364" s="12">
        <v>0.94</v>
      </c>
      <c r="F2364" s="12">
        <v>1</v>
      </c>
      <c r="G2364" s="12">
        <v>0.33</v>
      </c>
      <c r="H2364" s="9">
        <v>10</v>
      </c>
      <c r="I2364" s="33" t="s">
        <v>59</v>
      </c>
      <c r="J2364" s="12">
        <v>0.75</v>
      </c>
      <c r="K2364" t="s">
        <v>506</v>
      </c>
      <c r="L2364" t="s">
        <v>524</v>
      </c>
      <c r="M2364" t="s">
        <v>509</v>
      </c>
    </row>
    <row r="2365" spans="1:13" x14ac:dyDescent="0.2">
      <c r="A2365" s="9" t="s">
        <v>402</v>
      </c>
      <c r="B2365" s="9" t="s">
        <v>588</v>
      </c>
      <c r="C2365" s="12">
        <v>0.55000000000000004</v>
      </c>
      <c r="D2365" s="12">
        <v>0.94</v>
      </c>
      <c r="E2365" s="12">
        <v>0.98</v>
      </c>
      <c r="F2365" s="12">
        <v>0.98</v>
      </c>
      <c r="G2365" s="12">
        <v>0.94</v>
      </c>
      <c r="H2365" s="9">
        <v>0</v>
      </c>
      <c r="I2365" s="33" t="s">
        <v>59</v>
      </c>
      <c r="J2365" s="12">
        <v>0.75</v>
      </c>
      <c r="K2365" t="s">
        <v>508</v>
      </c>
      <c r="L2365" t="s">
        <v>524</v>
      </c>
      <c r="M2365" t="s">
        <v>507</v>
      </c>
    </row>
    <row r="2366" spans="1:13" x14ac:dyDescent="0.2">
      <c r="A2366" s="9" t="s">
        <v>209</v>
      </c>
      <c r="B2366" s="9" t="s">
        <v>588</v>
      </c>
      <c r="C2366" s="12">
        <v>0.9</v>
      </c>
      <c r="D2366" s="12">
        <v>1.01</v>
      </c>
      <c r="E2366" s="12">
        <v>1</v>
      </c>
      <c r="F2366" s="12">
        <v>0.99</v>
      </c>
      <c r="G2366" s="12">
        <v>0.91</v>
      </c>
      <c r="H2366" s="9">
        <v>9</v>
      </c>
      <c r="I2366" s="33" t="s">
        <v>245</v>
      </c>
      <c r="J2366" s="12">
        <v>0.77777777777777779</v>
      </c>
      <c r="K2366" t="s">
        <v>508</v>
      </c>
      <c r="L2366" t="s">
        <v>524</v>
      </c>
      <c r="M2366" t="s">
        <v>507</v>
      </c>
    </row>
    <row r="2367" spans="1:13" x14ac:dyDescent="0.2">
      <c r="A2367" s="9" t="s">
        <v>144</v>
      </c>
      <c r="B2367" s="9" t="s">
        <v>588</v>
      </c>
      <c r="C2367" s="12">
        <v>0.94</v>
      </c>
      <c r="D2367" s="12">
        <v>0.9</v>
      </c>
      <c r="E2367" s="12">
        <v>0.99</v>
      </c>
      <c r="F2367" s="12">
        <v>0.97</v>
      </c>
      <c r="G2367" s="12">
        <v>0.56000000000000005</v>
      </c>
      <c r="H2367" s="9">
        <v>0</v>
      </c>
      <c r="I2367" s="33" t="s">
        <v>126</v>
      </c>
      <c r="J2367" s="12">
        <v>0.8</v>
      </c>
      <c r="K2367" t="s">
        <v>511</v>
      </c>
      <c r="L2367" t="s">
        <v>524</v>
      </c>
      <c r="M2367" t="s">
        <v>509</v>
      </c>
    </row>
    <row r="2368" spans="1:13" x14ac:dyDescent="0.2">
      <c r="A2368" s="9" t="s">
        <v>223</v>
      </c>
      <c r="B2368" s="9" t="s">
        <v>588</v>
      </c>
      <c r="C2368" s="12">
        <v>1.17</v>
      </c>
      <c r="D2368" s="12">
        <v>1.07</v>
      </c>
      <c r="E2368" s="12">
        <v>0.99</v>
      </c>
      <c r="F2368" s="12">
        <v>0.93</v>
      </c>
      <c r="G2368" s="12">
        <v>1</v>
      </c>
      <c r="H2368" s="9">
        <v>10</v>
      </c>
      <c r="I2368" s="33" t="s">
        <v>126</v>
      </c>
      <c r="J2368" s="12">
        <v>0.8</v>
      </c>
      <c r="K2368" t="s">
        <v>506</v>
      </c>
      <c r="L2368" t="s">
        <v>524</v>
      </c>
      <c r="M2368" t="s">
        <v>510</v>
      </c>
    </row>
    <row r="2369" spans="1:13" x14ac:dyDescent="0.2">
      <c r="A2369" s="9" t="s">
        <v>243</v>
      </c>
      <c r="B2369" s="9" t="s">
        <v>588</v>
      </c>
      <c r="C2369" s="12">
        <v>0.93</v>
      </c>
      <c r="D2369" s="12">
        <v>1.1100000000000001</v>
      </c>
      <c r="E2369" s="12">
        <v>1</v>
      </c>
      <c r="F2369" s="12">
        <v>1</v>
      </c>
      <c r="G2369" s="12">
        <v>0.88</v>
      </c>
      <c r="H2369" s="9">
        <v>1</v>
      </c>
      <c r="I2369" s="33" t="s">
        <v>126</v>
      </c>
      <c r="J2369" s="12">
        <v>0.8</v>
      </c>
      <c r="K2369" t="s">
        <v>506</v>
      </c>
      <c r="L2369" t="s">
        <v>524</v>
      </c>
      <c r="M2369" t="s">
        <v>510</v>
      </c>
    </row>
    <row r="2370" spans="1:13" x14ac:dyDescent="0.2">
      <c r="A2370" s="9" t="s">
        <v>387</v>
      </c>
      <c r="B2370" s="9" t="s">
        <v>588</v>
      </c>
      <c r="C2370" s="12">
        <v>1.08</v>
      </c>
      <c r="D2370" s="12">
        <v>0.99</v>
      </c>
      <c r="E2370" s="12">
        <v>1</v>
      </c>
      <c r="F2370" s="12">
        <v>1</v>
      </c>
      <c r="G2370" s="12">
        <v>0</v>
      </c>
      <c r="H2370" s="9">
        <v>4</v>
      </c>
      <c r="I2370" s="33" t="s">
        <v>126</v>
      </c>
      <c r="J2370" s="12">
        <v>0.8</v>
      </c>
      <c r="K2370" t="s">
        <v>506</v>
      </c>
      <c r="L2370" t="s">
        <v>572</v>
      </c>
      <c r="M2370" t="s">
        <v>512</v>
      </c>
    </row>
    <row r="2371" spans="1:13" x14ac:dyDescent="0.2">
      <c r="A2371" s="9" t="s">
        <v>92</v>
      </c>
      <c r="B2371" s="9" t="s">
        <v>588</v>
      </c>
      <c r="C2371" s="12">
        <v>1.1100000000000001</v>
      </c>
      <c r="D2371" s="12">
        <v>1.03</v>
      </c>
      <c r="E2371" s="12">
        <v>0.99</v>
      </c>
      <c r="F2371" s="12">
        <v>0.98</v>
      </c>
      <c r="G2371" s="12">
        <v>0.89</v>
      </c>
      <c r="H2371" s="9">
        <v>7</v>
      </c>
      <c r="I2371" s="33" t="s">
        <v>112</v>
      </c>
      <c r="J2371" s="12">
        <v>0.8</v>
      </c>
      <c r="K2371" t="s">
        <v>506</v>
      </c>
      <c r="L2371" t="s">
        <v>524</v>
      </c>
      <c r="M2371" t="s">
        <v>512</v>
      </c>
    </row>
    <row r="2372" spans="1:13" x14ac:dyDescent="0.2">
      <c r="A2372" s="9" t="s">
        <v>575</v>
      </c>
      <c r="B2372" s="9" t="s">
        <v>588</v>
      </c>
      <c r="C2372" s="12">
        <v>1.03</v>
      </c>
      <c r="D2372" s="12">
        <v>1.3</v>
      </c>
      <c r="E2372" s="12">
        <v>1</v>
      </c>
      <c r="F2372" s="12">
        <v>1</v>
      </c>
      <c r="G2372" s="12">
        <v>0.33</v>
      </c>
      <c r="H2372" s="9">
        <v>4</v>
      </c>
      <c r="I2372" s="33" t="s">
        <v>112</v>
      </c>
      <c r="J2372" s="12">
        <v>0.8</v>
      </c>
      <c r="K2372" t="s">
        <v>506</v>
      </c>
      <c r="L2372" t="s">
        <v>529</v>
      </c>
      <c r="M2372" t="s">
        <v>507</v>
      </c>
    </row>
    <row r="2373" spans="1:13" x14ac:dyDescent="0.2">
      <c r="A2373" s="9" t="s">
        <v>49</v>
      </c>
      <c r="B2373" s="9" t="s">
        <v>588</v>
      </c>
      <c r="C2373" s="12">
        <v>0.43</v>
      </c>
      <c r="D2373" s="12">
        <v>0.74</v>
      </c>
      <c r="E2373" s="12">
        <v>0.87</v>
      </c>
      <c r="F2373" s="12">
        <v>0.81</v>
      </c>
      <c r="G2373" s="12">
        <v>1</v>
      </c>
      <c r="H2373" s="9">
        <v>0</v>
      </c>
      <c r="I2373" s="33" t="s">
        <v>604</v>
      </c>
      <c r="J2373" s="12">
        <v>0.83333333333333337</v>
      </c>
      <c r="K2373" t="s">
        <v>506</v>
      </c>
      <c r="L2373" t="s">
        <v>524</v>
      </c>
      <c r="M2373" t="s">
        <v>512</v>
      </c>
    </row>
    <row r="2374" spans="1:13" x14ac:dyDescent="0.2">
      <c r="A2374" s="9" t="s">
        <v>340</v>
      </c>
      <c r="B2374" s="9" t="s">
        <v>588</v>
      </c>
      <c r="C2374" s="12">
        <v>0.94</v>
      </c>
      <c r="D2374" s="12">
        <v>1.02</v>
      </c>
      <c r="E2374" s="12">
        <v>0.96</v>
      </c>
      <c r="F2374" s="12">
        <v>1</v>
      </c>
      <c r="G2374" s="12">
        <v>0.95</v>
      </c>
      <c r="H2374" s="9">
        <v>6</v>
      </c>
      <c r="I2374" s="33" t="s">
        <v>41</v>
      </c>
      <c r="J2374" s="12">
        <v>0.83333333333333337</v>
      </c>
      <c r="K2374" t="s">
        <v>506</v>
      </c>
      <c r="L2374" t="s">
        <v>524</v>
      </c>
      <c r="M2374" t="s">
        <v>510</v>
      </c>
    </row>
    <row r="2375" spans="1:13" x14ac:dyDescent="0.2">
      <c r="A2375" s="9" t="s">
        <v>552</v>
      </c>
      <c r="B2375" s="9" t="s">
        <v>588</v>
      </c>
      <c r="C2375" s="12">
        <v>0.62</v>
      </c>
      <c r="D2375" s="12">
        <v>0.96</v>
      </c>
      <c r="E2375" s="12">
        <v>1</v>
      </c>
      <c r="F2375" s="12">
        <v>0.98</v>
      </c>
      <c r="G2375" s="12">
        <v>0</v>
      </c>
      <c r="H2375" s="9">
        <v>1</v>
      </c>
      <c r="I2375" s="33" t="s">
        <v>605</v>
      </c>
      <c r="J2375" s="12">
        <v>0.92307692307692313</v>
      </c>
      <c r="K2375" t="s">
        <v>506</v>
      </c>
      <c r="L2375" t="s">
        <v>524</v>
      </c>
      <c r="M2375" t="s">
        <v>507</v>
      </c>
    </row>
    <row r="2376" spans="1:13" x14ac:dyDescent="0.2">
      <c r="A2376" s="9" t="s">
        <v>30</v>
      </c>
      <c r="B2376" s="9" t="s">
        <v>588</v>
      </c>
      <c r="C2376" s="12">
        <v>1.33</v>
      </c>
      <c r="D2376" s="12">
        <v>1.29</v>
      </c>
      <c r="E2376" s="12">
        <v>1</v>
      </c>
      <c r="F2376" s="12">
        <v>1</v>
      </c>
      <c r="G2376" s="12">
        <v>0.56999999999999995</v>
      </c>
      <c r="H2376" s="9">
        <v>2</v>
      </c>
      <c r="I2376" s="33" t="s">
        <v>23</v>
      </c>
      <c r="J2376" s="12">
        <v>1</v>
      </c>
      <c r="K2376" t="s">
        <v>508</v>
      </c>
      <c r="L2376" t="s">
        <v>525</v>
      </c>
      <c r="M2376" t="s">
        <v>509</v>
      </c>
    </row>
    <row r="2377" spans="1:13" x14ac:dyDescent="0.2">
      <c r="A2377" s="9" t="s">
        <v>87</v>
      </c>
      <c r="B2377" s="9" t="s">
        <v>588</v>
      </c>
      <c r="C2377" s="12">
        <v>0.98</v>
      </c>
      <c r="D2377" s="12">
        <v>1.1599999999999999</v>
      </c>
      <c r="E2377" s="12">
        <v>1</v>
      </c>
      <c r="F2377" s="12">
        <v>1</v>
      </c>
      <c r="G2377" s="12">
        <v>0.8</v>
      </c>
      <c r="H2377" s="9">
        <v>8</v>
      </c>
      <c r="I2377" s="33" t="s">
        <v>23</v>
      </c>
      <c r="J2377" s="12">
        <v>1</v>
      </c>
      <c r="K2377" t="s">
        <v>506</v>
      </c>
      <c r="L2377" t="s">
        <v>525</v>
      </c>
      <c r="M2377" t="s">
        <v>512</v>
      </c>
    </row>
    <row r="2378" spans="1:13" x14ac:dyDescent="0.2">
      <c r="A2378" s="9" t="s">
        <v>96</v>
      </c>
      <c r="B2378" s="9" t="s">
        <v>588</v>
      </c>
      <c r="C2378" s="12">
        <v>0.51</v>
      </c>
      <c r="D2378" s="12">
        <v>1.1200000000000001</v>
      </c>
      <c r="E2378" s="12">
        <v>1</v>
      </c>
      <c r="F2378" s="12">
        <v>1</v>
      </c>
      <c r="G2378" s="12">
        <v>0.33</v>
      </c>
      <c r="H2378" s="9">
        <v>1</v>
      </c>
      <c r="I2378" s="33" t="s">
        <v>23</v>
      </c>
      <c r="J2378" s="12">
        <v>1</v>
      </c>
      <c r="K2378" t="s">
        <v>508</v>
      </c>
      <c r="L2378" t="s">
        <v>525</v>
      </c>
      <c r="M2378" t="s">
        <v>509</v>
      </c>
    </row>
    <row r="2379" spans="1:13" x14ac:dyDescent="0.2">
      <c r="A2379" s="9" t="s">
        <v>101</v>
      </c>
      <c r="B2379" s="9" t="s">
        <v>588</v>
      </c>
      <c r="C2379" s="12">
        <v>1.04</v>
      </c>
      <c r="D2379" s="12">
        <v>1.1200000000000001</v>
      </c>
      <c r="E2379" s="12">
        <v>0.98</v>
      </c>
      <c r="F2379" s="12">
        <v>1</v>
      </c>
      <c r="G2379" s="12">
        <v>0.9</v>
      </c>
      <c r="H2379" s="9">
        <v>2</v>
      </c>
      <c r="I2379" s="33" t="s">
        <v>23</v>
      </c>
      <c r="J2379" s="12">
        <v>1</v>
      </c>
      <c r="K2379" t="s">
        <v>511</v>
      </c>
      <c r="L2379" t="s">
        <v>525</v>
      </c>
      <c r="M2379" t="s">
        <v>510</v>
      </c>
    </row>
    <row r="2380" spans="1:13" x14ac:dyDescent="0.2">
      <c r="A2380" s="9" t="s">
        <v>108</v>
      </c>
      <c r="B2380" s="9" t="s">
        <v>588</v>
      </c>
      <c r="C2380" s="12">
        <v>0.98</v>
      </c>
      <c r="D2380" s="12">
        <v>1.03</v>
      </c>
      <c r="E2380" s="12">
        <v>0.99</v>
      </c>
      <c r="F2380" s="12">
        <v>0.98</v>
      </c>
      <c r="G2380" s="12">
        <v>0.88</v>
      </c>
      <c r="H2380" s="9">
        <v>13</v>
      </c>
      <c r="I2380" s="33" t="s">
        <v>23</v>
      </c>
      <c r="J2380" s="12">
        <v>1</v>
      </c>
      <c r="K2380" t="s">
        <v>506</v>
      </c>
      <c r="L2380" t="s">
        <v>524</v>
      </c>
      <c r="M2380" t="s">
        <v>509</v>
      </c>
    </row>
    <row r="2381" spans="1:13" x14ac:dyDescent="0.2">
      <c r="A2381" s="9" t="s">
        <v>114</v>
      </c>
      <c r="B2381" s="9" t="s">
        <v>588</v>
      </c>
      <c r="C2381" s="12">
        <v>1.46</v>
      </c>
      <c r="D2381" s="12">
        <v>1.2</v>
      </c>
      <c r="E2381" s="12">
        <v>0.99</v>
      </c>
      <c r="F2381" s="12">
        <v>0.97</v>
      </c>
      <c r="G2381" s="12">
        <v>0.89</v>
      </c>
      <c r="H2381" s="9">
        <v>19</v>
      </c>
      <c r="I2381" s="33" t="s">
        <v>23</v>
      </c>
      <c r="J2381" s="12">
        <v>1</v>
      </c>
      <c r="K2381" t="s">
        <v>506</v>
      </c>
      <c r="L2381" t="s">
        <v>524</v>
      </c>
      <c r="M2381" t="s">
        <v>512</v>
      </c>
    </row>
    <row r="2382" spans="1:13" x14ac:dyDescent="0.2">
      <c r="A2382" s="9" t="s">
        <v>124</v>
      </c>
      <c r="B2382" s="9" t="s">
        <v>588</v>
      </c>
      <c r="C2382" s="12">
        <v>1.03</v>
      </c>
      <c r="D2382" s="12">
        <v>1.3</v>
      </c>
      <c r="E2382" s="12">
        <v>1</v>
      </c>
      <c r="F2382" s="12">
        <v>1</v>
      </c>
      <c r="G2382" s="12">
        <v>0.96</v>
      </c>
      <c r="H2382" s="9">
        <v>0</v>
      </c>
      <c r="I2382" s="33" t="s">
        <v>23</v>
      </c>
      <c r="J2382" s="12">
        <v>1</v>
      </c>
      <c r="K2382" t="s">
        <v>508</v>
      </c>
      <c r="L2382" t="s">
        <v>524</v>
      </c>
      <c r="M2382" t="s">
        <v>507</v>
      </c>
    </row>
    <row r="2383" spans="1:13" x14ac:dyDescent="0.2">
      <c r="A2383" s="9" t="s">
        <v>133</v>
      </c>
      <c r="B2383" s="9" t="s">
        <v>588</v>
      </c>
      <c r="C2383" s="12">
        <v>1.03</v>
      </c>
      <c r="D2383" s="12">
        <v>0.98</v>
      </c>
      <c r="E2383" s="12">
        <v>0.98</v>
      </c>
      <c r="F2383" s="12">
        <v>0.99</v>
      </c>
      <c r="G2383" s="12">
        <v>0.92</v>
      </c>
      <c r="H2383" s="9">
        <v>8</v>
      </c>
      <c r="I2383" s="33" t="s">
        <v>23</v>
      </c>
      <c r="J2383" s="12">
        <v>1</v>
      </c>
      <c r="K2383" t="s">
        <v>506</v>
      </c>
      <c r="L2383" t="s">
        <v>524</v>
      </c>
      <c r="M2383" t="s">
        <v>507</v>
      </c>
    </row>
    <row r="2384" spans="1:13" x14ac:dyDescent="0.2">
      <c r="A2384" s="9" t="s">
        <v>191</v>
      </c>
      <c r="B2384" s="9" t="s">
        <v>588</v>
      </c>
      <c r="C2384" s="12">
        <v>1.03</v>
      </c>
      <c r="D2384" s="12">
        <v>1.1299999999999999</v>
      </c>
      <c r="E2384" s="12">
        <v>0.96</v>
      </c>
      <c r="F2384" s="12">
        <v>0.95</v>
      </c>
      <c r="G2384" s="12">
        <v>0.53</v>
      </c>
      <c r="H2384" s="9">
        <v>0</v>
      </c>
      <c r="I2384" s="33" t="s">
        <v>23</v>
      </c>
      <c r="J2384" s="12">
        <v>1</v>
      </c>
      <c r="K2384" t="s">
        <v>511</v>
      </c>
      <c r="L2384" t="s">
        <v>524</v>
      </c>
      <c r="M2384" t="s">
        <v>507</v>
      </c>
    </row>
    <row r="2385" spans="1:13" x14ac:dyDescent="0.2">
      <c r="A2385" s="9" t="s">
        <v>217</v>
      </c>
      <c r="B2385" s="9" t="s">
        <v>588</v>
      </c>
      <c r="C2385" s="12">
        <v>0.96</v>
      </c>
      <c r="D2385" s="12">
        <v>0.96</v>
      </c>
      <c r="E2385" s="12">
        <v>1</v>
      </c>
      <c r="F2385" s="12">
        <v>0.92</v>
      </c>
      <c r="G2385" s="12">
        <v>0.93</v>
      </c>
      <c r="H2385" s="9">
        <v>8</v>
      </c>
      <c r="I2385" s="33" t="s">
        <v>23</v>
      </c>
      <c r="J2385" s="12">
        <v>1</v>
      </c>
      <c r="K2385" t="s">
        <v>506</v>
      </c>
      <c r="L2385" t="s">
        <v>524</v>
      </c>
      <c r="M2385" t="s">
        <v>510</v>
      </c>
    </row>
    <row r="2386" spans="1:13" x14ac:dyDescent="0.2">
      <c r="A2386" s="9" t="s">
        <v>220</v>
      </c>
      <c r="B2386" s="9" t="s">
        <v>588</v>
      </c>
      <c r="C2386" s="12">
        <v>0.95</v>
      </c>
      <c r="D2386" s="12">
        <v>1.23</v>
      </c>
      <c r="E2386" s="12">
        <v>0.97</v>
      </c>
      <c r="F2386" s="12">
        <v>1</v>
      </c>
      <c r="G2386" s="12">
        <v>1</v>
      </c>
      <c r="H2386" s="9">
        <v>0</v>
      </c>
      <c r="I2386" s="33" t="s">
        <v>23</v>
      </c>
      <c r="J2386" s="12">
        <v>1</v>
      </c>
      <c r="K2386" t="s">
        <v>508</v>
      </c>
      <c r="L2386" t="s">
        <v>525</v>
      </c>
      <c r="M2386" t="s">
        <v>509</v>
      </c>
    </row>
    <row r="2387" spans="1:13" x14ac:dyDescent="0.2">
      <c r="A2387" s="9" t="s">
        <v>222</v>
      </c>
      <c r="B2387" s="9" t="s">
        <v>588</v>
      </c>
      <c r="C2387" s="12">
        <v>1.21</v>
      </c>
      <c r="D2387" s="12">
        <v>1.1100000000000001</v>
      </c>
      <c r="E2387" s="12">
        <v>1</v>
      </c>
      <c r="F2387" s="12">
        <v>1</v>
      </c>
      <c r="G2387" s="12">
        <v>1</v>
      </c>
      <c r="H2387" s="9">
        <v>0</v>
      </c>
      <c r="I2387" s="33" t="s">
        <v>23</v>
      </c>
      <c r="J2387" s="12">
        <v>1</v>
      </c>
      <c r="K2387" t="s">
        <v>508</v>
      </c>
      <c r="L2387" t="s">
        <v>525</v>
      </c>
      <c r="M2387" t="s">
        <v>512</v>
      </c>
    </row>
    <row r="2388" spans="1:13" x14ac:dyDescent="0.2">
      <c r="A2388" s="9" t="s">
        <v>227</v>
      </c>
      <c r="B2388" s="9" t="s">
        <v>588</v>
      </c>
      <c r="C2388" s="12">
        <v>1.34</v>
      </c>
      <c r="D2388" s="12">
        <v>1.28</v>
      </c>
      <c r="E2388" s="12">
        <v>1</v>
      </c>
      <c r="F2388" s="12">
        <v>1</v>
      </c>
      <c r="G2388" s="12">
        <v>0.85</v>
      </c>
      <c r="H2388" s="9">
        <v>1</v>
      </c>
      <c r="I2388" s="33" t="s">
        <v>23</v>
      </c>
      <c r="J2388" s="12">
        <v>1</v>
      </c>
      <c r="K2388" t="s">
        <v>511</v>
      </c>
      <c r="L2388" t="s">
        <v>525</v>
      </c>
      <c r="M2388" t="s">
        <v>510</v>
      </c>
    </row>
    <row r="2389" spans="1:13" x14ac:dyDescent="0.2">
      <c r="A2389" s="9" t="s">
        <v>256</v>
      </c>
      <c r="B2389" s="9" t="s">
        <v>588</v>
      </c>
      <c r="C2389" s="12">
        <v>0.82</v>
      </c>
      <c r="D2389" s="12">
        <v>1.27</v>
      </c>
      <c r="E2389" s="12">
        <v>0.96</v>
      </c>
      <c r="F2389" s="12">
        <v>0.96</v>
      </c>
      <c r="G2389" s="12">
        <v>0.67</v>
      </c>
      <c r="H2389" s="9">
        <v>0</v>
      </c>
      <c r="I2389" s="33" t="s">
        <v>23</v>
      </c>
      <c r="J2389" s="12">
        <v>1</v>
      </c>
      <c r="K2389" t="s">
        <v>511</v>
      </c>
      <c r="L2389" t="s">
        <v>525</v>
      </c>
      <c r="M2389" t="s">
        <v>512</v>
      </c>
    </row>
    <row r="2390" spans="1:13" x14ac:dyDescent="0.2">
      <c r="A2390" s="9" t="s">
        <v>298</v>
      </c>
      <c r="B2390" s="9" t="s">
        <v>588</v>
      </c>
      <c r="C2390" s="12">
        <v>0.84</v>
      </c>
      <c r="D2390" s="12">
        <v>0.91</v>
      </c>
      <c r="E2390" s="12">
        <v>1</v>
      </c>
      <c r="F2390" s="12">
        <v>0.97</v>
      </c>
      <c r="G2390" s="12">
        <v>1</v>
      </c>
      <c r="H2390" s="9">
        <v>2</v>
      </c>
      <c r="I2390" s="33" t="s">
        <v>23</v>
      </c>
      <c r="J2390" s="12">
        <v>1</v>
      </c>
      <c r="K2390" t="s">
        <v>511</v>
      </c>
      <c r="L2390" t="s">
        <v>524</v>
      </c>
      <c r="M2390" t="s">
        <v>512</v>
      </c>
    </row>
    <row r="2391" spans="1:13" x14ac:dyDescent="0.2">
      <c r="A2391" s="9" t="s">
        <v>334</v>
      </c>
      <c r="B2391" s="9" t="s">
        <v>588</v>
      </c>
      <c r="C2391" s="12">
        <v>1.27</v>
      </c>
      <c r="D2391" s="12">
        <v>1.1599999999999999</v>
      </c>
      <c r="E2391" s="12">
        <v>0.99</v>
      </c>
      <c r="F2391" s="12">
        <v>0.95</v>
      </c>
      <c r="G2391" s="12">
        <v>0.68</v>
      </c>
      <c r="H2391" s="9">
        <v>12</v>
      </c>
      <c r="I2391" s="33" t="s">
        <v>23</v>
      </c>
      <c r="J2391" s="12">
        <v>1</v>
      </c>
      <c r="K2391" t="s">
        <v>506</v>
      </c>
      <c r="L2391" t="s">
        <v>525</v>
      </c>
      <c r="M2391" t="s">
        <v>509</v>
      </c>
    </row>
    <row r="2392" spans="1:13" x14ac:dyDescent="0.2">
      <c r="A2392" s="9" t="s">
        <v>335</v>
      </c>
      <c r="B2392" s="9" t="s">
        <v>588</v>
      </c>
      <c r="C2392" s="12">
        <v>1.33</v>
      </c>
      <c r="D2392" s="12">
        <v>1.93</v>
      </c>
      <c r="E2392" s="12">
        <v>0.98</v>
      </c>
      <c r="F2392" s="12">
        <v>0.9</v>
      </c>
      <c r="G2392" s="12">
        <v>0.22</v>
      </c>
      <c r="H2392" s="9">
        <v>0</v>
      </c>
      <c r="I2392" s="33" t="s">
        <v>23</v>
      </c>
      <c r="J2392" s="12">
        <v>1</v>
      </c>
      <c r="K2392" t="s">
        <v>511</v>
      </c>
      <c r="L2392" t="s">
        <v>525</v>
      </c>
      <c r="M2392" t="s">
        <v>512</v>
      </c>
    </row>
    <row r="2393" spans="1:13" x14ac:dyDescent="0.2">
      <c r="A2393" s="9" t="s">
        <v>356</v>
      </c>
      <c r="B2393" s="9" t="s">
        <v>588</v>
      </c>
      <c r="C2393" s="12">
        <v>1.01</v>
      </c>
      <c r="D2393" s="12">
        <v>1.34</v>
      </c>
      <c r="E2393" s="12">
        <v>1</v>
      </c>
      <c r="F2393" s="12">
        <v>1</v>
      </c>
      <c r="G2393" s="12">
        <v>0.9</v>
      </c>
      <c r="H2393" s="9">
        <v>2</v>
      </c>
      <c r="I2393" s="33" t="s">
        <v>23</v>
      </c>
      <c r="J2393" s="12">
        <v>1</v>
      </c>
      <c r="K2393" t="s">
        <v>508</v>
      </c>
      <c r="L2393" t="s">
        <v>524</v>
      </c>
      <c r="M2393" t="s">
        <v>507</v>
      </c>
    </row>
    <row r="2394" spans="1:13" x14ac:dyDescent="0.2">
      <c r="A2394" s="9" t="s">
        <v>359</v>
      </c>
      <c r="B2394" s="9" t="s">
        <v>588</v>
      </c>
      <c r="C2394" s="12">
        <v>1.2</v>
      </c>
      <c r="D2394" s="12">
        <v>1.08</v>
      </c>
      <c r="E2394" s="12">
        <v>0.89</v>
      </c>
      <c r="F2394" s="12">
        <v>0.84</v>
      </c>
      <c r="G2394" s="12">
        <v>0.67</v>
      </c>
      <c r="H2394" s="9">
        <v>11</v>
      </c>
      <c r="I2394" s="33" t="s">
        <v>23</v>
      </c>
      <c r="J2394" s="12">
        <v>1</v>
      </c>
      <c r="K2394" t="s">
        <v>506</v>
      </c>
      <c r="L2394" t="s">
        <v>524</v>
      </c>
      <c r="M2394" t="s">
        <v>510</v>
      </c>
    </row>
    <row r="2395" spans="1:13" x14ac:dyDescent="0.2">
      <c r="A2395" s="9" t="s">
        <v>364</v>
      </c>
      <c r="B2395" s="9" t="s">
        <v>588</v>
      </c>
      <c r="C2395" s="12">
        <v>1.08</v>
      </c>
      <c r="D2395" s="12">
        <v>1.33</v>
      </c>
      <c r="E2395" s="12">
        <v>1</v>
      </c>
      <c r="F2395" s="12">
        <v>1</v>
      </c>
      <c r="G2395" s="12">
        <v>1</v>
      </c>
      <c r="H2395" s="9">
        <v>0</v>
      </c>
      <c r="I2395" s="33" t="s">
        <v>23</v>
      </c>
      <c r="J2395" s="12">
        <v>1</v>
      </c>
      <c r="K2395" t="s">
        <v>508</v>
      </c>
      <c r="L2395" t="s">
        <v>525</v>
      </c>
      <c r="M2395" t="s">
        <v>190</v>
      </c>
    </row>
    <row r="2396" spans="1:13" x14ac:dyDescent="0.2">
      <c r="A2396" s="9" t="s">
        <v>389</v>
      </c>
      <c r="B2396" s="9" t="s">
        <v>588</v>
      </c>
      <c r="C2396" s="12">
        <v>0.81</v>
      </c>
      <c r="D2396" s="12">
        <v>1.52</v>
      </c>
      <c r="E2396" s="12">
        <v>1</v>
      </c>
      <c r="F2396" s="12">
        <v>1</v>
      </c>
      <c r="G2396" s="12">
        <v>0.86</v>
      </c>
      <c r="H2396" s="9">
        <v>3</v>
      </c>
      <c r="I2396" s="33" t="s">
        <v>23</v>
      </c>
      <c r="J2396" s="12">
        <v>1</v>
      </c>
      <c r="K2396" t="s">
        <v>508</v>
      </c>
      <c r="L2396" t="s">
        <v>524</v>
      </c>
      <c r="M2396" t="s">
        <v>190</v>
      </c>
    </row>
    <row r="2397" spans="1:13" x14ac:dyDescent="0.2">
      <c r="A2397" s="9" t="s">
        <v>391</v>
      </c>
      <c r="B2397" s="9" t="s">
        <v>588</v>
      </c>
      <c r="C2397" s="12">
        <v>0.95</v>
      </c>
      <c r="D2397" s="12">
        <v>1.07</v>
      </c>
      <c r="E2397" s="12">
        <v>0.99</v>
      </c>
      <c r="F2397" s="12">
        <v>0.8</v>
      </c>
      <c r="G2397" s="12">
        <v>0.54</v>
      </c>
      <c r="H2397" s="9">
        <v>5</v>
      </c>
      <c r="I2397" s="33" t="s">
        <v>23</v>
      </c>
      <c r="J2397" s="12">
        <v>1</v>
      </c>
      <c r="K2397" t="s">
        <v>506</v>
      </c>
      <c r="L2397" t="s">
        <v>525</v>
      </c>
      <c r="M2397" t="s">
        <v>509</v>
      </c>
    </row>
    <row r="2398" spans="1:13" x14ac:dyDescent="0.2">
      <c r="A2398" s="9" t="s">
        <v>121</v>
      </c>
      <c r="B2398" s="9" t="s">
        <v>588</v>
      </c>
      <c r="C2398" s="12">
        <v>1.25</v>
      </c>
      <c r="D2398" s="12">
        <v>1.42</v>
      </c>
      <c r="E2398" s="12">
        <v>0.99</v>
      </c>
      <c r="F2398" s="12">
        <v>1</v>
      </c>
      <c r="G2398" s="12">
        <v>1</v>
      </c>
      <c r="H2398" s="9">
        <v>2</v>
      </c>
      <c r="I2398" s="33" t="s">
        <v>48</v>
      </c>
      <c r="J2398" s="12">
        <v>1</v>
      </c>
      <c r="K2398" t="s">
        <v>506</v>
      </c>
      <c r="L2398" t="s">
        <v>524</v>
      </c>
      <c r="M2398" t="s">
        <v>510</v>
      </c>
    </row>
    <row r="2399" spans="1:13" x14ac:dyDescent="0.2">
      <c r="A2399" s="9" t="s">
        <v>155</v>
      </c>
      <c r="B2399" s="9" t="s">
        <v>588</v>
      </c>
      <c r="C2399" s="12">
        <v>0.51</v>
      </c>
      <c r="D2399" s="12">
        <v>1.2</v>
      </c>
      <c r="E2399" s="12">
        <v>1</v>
      </c>
      <c r="F2399" s="12">
        <v>1</v>
      </c>
      <c r="G2399" s="12">
        <v>1</v>
      </c>
      <c r="H2399" s="9">
        <v>0</v>
      </c>
      <c r="I2399" s="33" t="s">
        <v>48</v>
      </c>
      <c r="J2399" s="12">
        <v>1</v>
      </c>
      <c r="K2399" t="s">
        <v>508</v>
      </c>
      <c r="L2399" t="s">
        <v>524</v>
      </c>
      <c r="M2399" t="s">
        <v>507</v>
      </c>
    </row>
    <row r="2400" spans="1:13" x14ac:dyDescent="0.2">
      <c r="A2400" s="9" t="s">
        <v>167</v>
      </c>
      <c r="B2400" s="9" t="s">
        <v>588</v>
      </c>
      <c r="C2400" s="12">
        <v>1.39</v>
      </c>
      <c r="D2400" s="12">
        <v>1.1000000000000001</v>
      </c>
      <c r="E2400" s="12">
        <v>0.98</v>
      </c>
      <c r="F2400" s="12">
        <v>1</v>
      </c>
      <c r="G2400" s="12">
        <v>0.56999999999999995</v>
      </c>
      <c r="H2400" s="9">
        <v>3</v>
      </c>
      <c r="I2400" s="33" t="s">
        <v>48</v>
      </c>
      <c r="J2400" s="12">
        <v>1</v>
      </c>
      <c r="K2400" t="s">
        <v>506</v>
      </c>
      <c r="L2400" t="s">
        <v>525</v>
      </c>
      <c r="M2400" t="s">
        <v>510</v>
      </c>
    </row>
    <row r="2401" spans="1:13" x14ac:dyDescent="0.2">
      <c r="A2401" s="9" t="s">
        <v>184</v>
      </c>
      <c r="B2401" s="9" t="s">
        <v>588</v>
      </c>
      <c r="C2401" s="12">
        <v>1</v>
      </c>
      <c r="D2401" s="12">
        <v>0.93</v>
      </c>
      <c r="E2401" s="12">
        <v>0.99</v>
      </c>
      <c r="F2401" s="12">
        <v>0.99</v>
      </c>
      <c r="G2401" s="12">
        <v>0.7</v>
      </c>
      <c r="H2401" s="9">
        <v>4</v>
      </c>
      <c r="I2401" s="33" t="s">
        <v>48</v>
      </c>
      <c r="J2401" s="12">
        <v>1</v>
      </c>
      <c r="K2401" t="s">
        <v>511</v>
      </c>
      <c r="L2401" t="s">
        <v>524</v>
      </c>
      <c r="M2401" t="s">
        <v>507</v>
      </c>
    </row>
    <row r="2402" spans="1:13" x14ac:dyDescent="0.2">
      <c r="A2402" s="9" t="s">
        <v>216</v>
      </c>
      <c r="B2402" s="9" t="s">
        <v>588</v>
      </c>
      <c r="C2402" s="12">
        <v>0.8</v>
      </c>
      <c r="D2402" s="12">
        <v>1.1000000000000001</v>
      </c>
      <c r="E2402" s="12">
        <v>1</v>
      </c>
      <c r="F2402" s="12">
        <v>1</v>
      </c>
      <c r="G2402" s="12">
        <v>1</v>
      </c>
      <c r="H2402" s="9">
        <v>2</v>
      </c>
      <c r="I2402" s="33" t="s">
        <v>48</v>
      </c>
      <c r="J2402" s="12">
        <v>1</v>
      </c>
      <c r="K2402" t="s">
        <v>511</v>
      </c>
      <c r="L2402" t="s">
        <v>525</v>
      </c>
      <c r="M2402" t="s">
        <v>510</v>
      </c>
    </row>
    <row r="2403" spans="1:13" x14ac:dyDescent="0.2">
      <c r="A2403" s="9" t="s">
        <v>279</v>
      </c>
      <c r="B2403" s="9" t="s">
        <v>588</v>
      </c>
      <c r="C2403" s="12">
        <v>0.84</v>
      </c>
      <c r="D2403" s="12">
        <v>0.94</v>
      </c>
      <c r="E2403" s="12">
        <v>0.99</v>
      </c>
      <c r="F2403" s="12">
        <v>1</v>
      </c>
      <c r="G2403" s="12">
        <v>0.67</v>
      </c>
      <c r="H2403" s="9">
        <v>0</v>
      </c>
      <c r="I2403" s="33" t="s">
        <v>48</v>
      </c>
      <c r="J2403" s="12">
        <v>1</v>
      </c>
      <c r="K2403" t="s">
        <v>511</v>
      </c>
      <c r="L2403" t="s">
        <v>524</v>
      </c>
      <c r="M2403" t="s">
        <v>512</v>
      </c>
    </row>
    <row r="2404" spans="1:13" x14ac:dyDescent="0.2">
      <c r="A2404" s="9" t="s">
        <v>315</v>
      </c>
      <c r="B2404" s="9" t="s">
        <v>588</v>
      </c>
      <c r="C2404" s="12">
        <v>1.02</v>
      </c>
      <c r="D2404" s="12">
        <v>0.98</v>
      </c>
      <c r="E2404" s="12">
        <v>1</v>
      </c>
      <c r="F2404" s="12">
        <v>0.96</v>
      </c>
      <c r="G2404" s="12">
        <v>0.91</v>
      </c>
      <c r="H2404" s="9">
        <v>17</v>
      </c>
      <c r="I2404" s="33" t="s">
        <v>48</v>
      </c>
      <c r="J2404" s="12">
        <v>1</v>
      </c>
      <c r="K2404" t="s">
        <v>506</v>
      </c>
      <c r="L2404" t="s">
        <v>524</v>
      </c>
      <c r="M2404" t="s">
        <v>509</v>
      </c>
    </row>
    <row r="2405" spans="1:13" x14ac:dyDescent="0.2">
      <c r="A2405" s="9" t="s">
        <v>317</v>
      </c>
      <c r="B2405" s="9" t="s">
        <v>588</v>
      </c>
      <c r="C2405" s="12">
        <v>1.1499999999999999</v>
      </c>
      <c r="D2405" s="12">
        <v>1.29</v>
      </c>
      <c r="E2405" s="12">
        <v>0.99</v>
      </c>
      <c r="F2405" s="12">
        <v>0.99</v>
      </c>
      <c r="G2405" s="12">
        <v>1</v>
      </c>
      <c r="H2405" s="9">
        <v>5</v>
      </c>
      <c r="I2405" s="33" t="s">
        <v>48</v>
      </c>
      <c r="J2405" s="12">
        <v>1</v>
      </c>
      <c r="K2405" t="s">
        <v>511</v>
      </c>
      <c r="L2405" t="s">
        <v>524</v>
      </c>
      <c r="M2405" t="s">
        <v>510</v>
      </c>
    </row>
    <row r="2406" spans="1:13" x14ac:dyDescent="0.2">
      <c r="A2406" s="9" t="s">
        <v>321</v>
      </c>
      <c r="B2406" s="9" t="s">
        <v>588</v>
      </c>
      <c r="C2406" s="12">
        <v>1.25</v>
      </c>
      <c r="D2406" s="12">
        <v>1.0900000000000001</v>
      </c>
      <c r="E2406" s="12">
        <v>0.95</v>
      </c>
      <c r="F2406" s="12">
        <v>0.96</v>
      </c>
      <c r="G2406" s="12">
        <v>0.1</v>
      </c>
      <c r="H2406" s="9">
        <v>9</v>
      </c>
      <c r="I2406" s="33" t="s">
        <v>48</v>
      </c>
      <c r="J2406" s="12">
        <v>1</v>
      </c>
      <c r="K2406" t="s">
        <v>506</v>
      </c>
      <c r="L2406" t="s">
        <v>524</v>
      </c>
      <c r="M2406" t="s">
        <v>509</v>
      </c>
    </row>
    <row r="2407" spans="1:13" x14ac:dyDescent="0.2">
      <c r="A2407" s="9" t="s">
        <v>339</v>
      </c>
      <c r="B2407" s="9" t="s">
        <v>588</v>
      </c>
      <c r="C2407" s="12">
        <v>0.94</v>
      </c>
      <c r="D2407" s="12">
        <v>0.99</v>
      </c>
      <c r="E2407" s="12">
        <v>1</v>
      </c>
      <c r="F2407" s="12">
        <v>1</v>
      </c>
      <c r="G2407" s="12">
        <v>1</v>
      </c>
      <c r="H2407" s="9">
        <v>6</v>
      </c>
      <c r="I2407" s="33" t="s">
        <v>48</v>
      </c>
      <c r="J2407" s="12">
        <v>1</v>
      </c>
      <c r="K2407" t="s">
        <v>506</v>
      </c>
      <c r="L2407" t="s">
        <v>525</v>
      </c>
      <c r="M2407" t="s">
        <v>510</v>
      </c>
    </row>
    <row r="2408" spans="1:13" x14ac:dyDescent="0.2">
      <c r="A2408" s="9" t="s">
        <v>362</v>
      </c>
      <c r="B2408" s="9" t="s">
        <v>588</v>
      </c>
      <c r="C2408" s="12">
        <v>1.23</v>
      </c>
      <c r="D2408" s="12">
        <v>1.08</v>
      </c>
      <c r="E2408" s="12">
        <v>0.99</v>
      </c>
      <c r="F2408" s="12">
        <v>0.98</v>
      </c>
      <c r="G2408" s="12">
        <v>0.92</v>
      </c>
      <c r="H2408" s="9">
        <v>5</v>
      </c>
      <c r="I2408" s="33" t="s">
        <v>48</v>
      </c>
      <c r="J2408" s="12">
        <v>1</v>
      </c>
      <c r="K2408" t="s">
        <v>506</v>
      </c>
      <c r="L2408" t="s">
        <v>525</v>
      </c>
      <c r="M2408" t="s">
        <v>509</v>
      </c>
    </row>
    <row r="2409" spans="1:13" x14ac:dyDescent="0.2">
      <c r="A2409" s="9" t="s">
        <v>410</v>
      </c>
      <c r="B2409" s="9" t="s">
        <v>588</v>
      </c>
      <c r="C2409" s="12">
        <v>1.25</v>
      </c>
      <c r="D2409" s="12">
        <v>1.0900000000000001</v>
      </c>
      <c r="E2409" s="12">
        <v>1</v>
      </c>
      <c r="F2409" s="12">
        <v>0.97</v>
      </c>
      <c r="G2409" s="12">
        <v>0.63</v>
      </c>
      <c r="H2409" s="9">
        <v>14</v>
      </c>
      <c r="I2409" s="33" t="s">
        <v>48</v>
      </c>
      <c r="J2409" s="12">
        <v>1</v>
      </c>
      <c r="K2409" t="s">
        <v>506</v>
      </c>
      <c r="L2409" t="s">
        <v>529</v>
      </c>
      <c r="M2409" t="s">
        <v>512</v>
      </c>
    </row>
    <row r="2410" spans="1:13" x14ac:dyDescent="0.2">
      <c r="A2410" s="9" t="s">
        <v>81</v>
      </c>
      <c r="B2410" s="9" t="s">
        <v>588</v>
      </c>
      <c r="C2410" s="12">
        <v>0.91</v>
      </c>
      <c r="D2410" s="12">
        <v>1.03</v>
      </c>
      <c r="E2410" s="12">
        <v>0.98</v>
      </c>
      <c r="F2410" s="12">
        <v>1</v>
      </c>
      <c r="G2410" s="12">
        <v>0.31</v>
      </c>
      <c r="H2410" s="9">
        <v>9</v>
      </c>
      <c r="I2410" s="33" t="s">
        <v>37</v>
      </c>
      <c r="J2410" s="12">
        <v>1</v>
      </c>
      <c r="K2410" t="s">
        <v>506</v>
      </c>
      <c r="L2410" t="s">
        <v>529</v>
      </c>
      <c r="M2410" t="s">
        <v>512</v>
      </c>
    </row>
    <row r="2411" spans="1:13" x14ac:dyDescent="0.2">
      <c r="A2411" s="9" t="s">
        <v>138</v>
      </c>
      <c r="B2411" s="9" t="s">
        <v>588</v>
      </c>
      <c r="C2411" s="12">
        <v>0.87</v>
      </c>
      <c r="D2411" s="12">
        <v>1.07</v>
      </c>
      <c r="E2411" s="12">
        <v>1</v>
      </c>
      <c r="F2411" s="12">
        <v>1</v>
      </c>
      <c r="G2411" s="12">
        <v>0.56999999999999995</v>
      </c>
      <c r="H2411" s="9">
        <v>10</v>
      </c>
      <c r="I2411" s="33" t="s">
        <v>37</v>
      </c>
      <c r="J2411" s="12">
        <v>1</v>
      </c>
      <c r="K2411" t="s">
        <v>506</v>
      </c>
      <c r="L2411" t="s">
        <v>525</v>
      </c>
      <c r="M2411" t="s">
        <v>512</v>
      </c>
    </row>
    <row r="2412" spans="1:13" x14ac:dyDescent="0.2">
      <c r="A2412" s="9" t="s">
        <v>165</v>
      </c>
      <c r="B2412" s="9" t="s">
        <v>588</v>
      </c>
      <c r="C2412" s="12">
        <v>1.19</v>
      </c>
      <c r="D2412" s="12">
        <v>1.28</v>
      </c>
      <c r="E2412" s="12">
        <v>0.98</v>
      </c>
      <c r="F2412" s="12">
        <v>1</v>
      </c>
      <c r="G2412" s="12">
        <v>0.84</v>
      </c>
      <c r="H2412" s="9">
        <v>0</v>
      </c>
      <c r="I2412" s="33" t="s">
        <v>37</v>
      </c>
      <c r="J2412" s="12">
        <v>1</v>
      </c>
      <c r="K2412" t="s">
        <v>511</v>
      </c>
      <c r="L2412" t="s">
        <v>525</v>
      </c>
      <c r="M2412" t="s">
        <v>509</v>
      </c>
    </row>
    <row r="2413" spans="1:13" x14ac:dyDescent="0.2">
      <c r="A2413" s="9" t="s">
        <v>253</v>
      </c>
      <c r="B2413" s="9" t="s">
        <v>588</v>
      </c>
      <c r="C2413" s="12">
        <v>1.22</v>
      </c>
      <c r="D2413" s="12">
        <v>1.06</v>
      </c>
      <c r="E2413" s="12">
        <v>1</v>
      </c>
      <c r="F2413" s="12">
        <v>1</v>
      </c>
      <c r="G2413" s="12">
        <v>0.78</v>
      </c>
      <c r="H2413" s="9">
        <v>0</v>
      </c>
      <c r="I2413" s="33" t="s">
        <v>37</v>
      </c>
      <c r="J2413" s="12">
        <v>1</v>
      </c>
      <c r="K2413" t="s">
        <v>506</v>
      </c>
      <c r="L2413" t="s">
        <v>524</v>
      </c>
      <c r="M2413" t="s">
        <v>512</v>
      </c>
    </row>
    <row r="2414" spans="1:13" x14ac:dyDescent="0.2">
      <c r="A2414" s="9" t="s">
        <v>274</v>
      </c>
      <c r="B2414" s="9" t="s">
        <v>588</v>
      </c>
      <c r="C2414" s="12">
        <v>0.94</v>
      </c>
      <c r="D2414" s="12">
        <v>1.02</v>
      </c>
      <c r="E2414" s="12">
        <v>0.99</v>
      </c>
      <c r="F2414" s="12">
        <v>0.99</v>
      </c>
      <c r="G2414" s="12">
        <v>0.91</v>
      </c>
      <c r="H2414" s="9">
        <v>0</v>
      </c>
      <c r="I2414" s="33" t="s">
        <v>37</v>
      </c>
      <c r="J2414" s="12">
        <v>1</v>
      </c>
      <c r="K2414" t="s">
        <v>511</v>
      </c>
      <c r="L2414" t="s">
        <v>524</v>
      </c>
      <c r="M2414" t="s">
        <v>510</v>
      </c>
    </row>
    <row r="2415" spans="1:13" x14ac:dyDescent="0.2">
      <c r="A2415" s="9" t="s">
        <v>581</v>
      </c>
      <c r="B2415" s="9" t="s">
        <v>588</v>
      </c>
      <c r="C2415" s="12">
        <v>0.73</v>
      </c>
      <c r="D2415" s="12">
        <v>0.94</v>
      </c>
      <c r="E2415" s="12">
        <v>0.97</v>
      </c>
      <c r="F2415" s="12">
        <v>0.91</v>
      </c>
      <c r="G2415" s="12">
        <v>0</v>
      </c>
      <c r="H2415" s="9">
        <v>3</v>
      </c>
      <c r="I2415" s="33" t="s">
        <v>37</v>
      </c>
      <c r="J2415" s="12">
        <v>1</v>
      </c>
      <c r="K2415" t="s">
        <v>506</v>
      </c>
      <c r="L2415" t="s">
        <v>572</v>
      </c>
      <c r="M2415" t="s">
        <v>509</v>
      </c>
    </row>
    <row r="2416" spans="1:13" x14ac:dyDescent="0.2">
      <c r="A2416" s="9" t="s">
        <v>394</v>
      </c>
      <c r="B2416" s="9" t="s">
        <v>588</v>
      </c>
      <c r="C2416" s="12">
        <v>1.05</v>
      </c>
      <c r="D2416" s="12">
        <v>0.98</v>
      </c>
      <c r="E2416" s="12">
        <v>1</v>
      </c>
      <c r="F2416" s="12">
        <v>0.99</v>
      </c>
      <c r="G2416" s="12">
        <v>0.79</v>
      </c>
      <c r="H2416" s="9">
        <v>0</v>
      </c>
      <c r="I2416" s="33" t="s">
        <v>37</v>
      </c>
      <c r="J2416" s="12">
        <v>1</v>
      </c>
      <c r="K2416" t="s">
        <v>511</v>
      </c>
      <c r="L2416" t="s">
        <v>524</v>
      </c>
      <c r="M2416" t="s">
        <v>190</v>
      </c>
    </row>
    <row r="2417" spans="1:13" x14ac:dyDescent="0.2">
      <c r="A2417" s="9" t="s">
        <v>399</v>
      </c>
      <c r="B2417" s="9" t="s">
        <v>588</v>
      </c>
      <c r="C2417" s="12">
        <v>1.06</v>
      </c>
      <c r="D2417" s="12">
        <v>1.1000000000000001</v>
      </c>
      <c r="E2417" s="12">
        <v>1</v>
      </c>
      <c r="F2417" s="12">
        <v>0.91</v>
      </c>
      <c r="G2417" s="12">
        <v>0.96</v>
      </c>
      <c r="H2417" s="9">
        <v>12</v>
      </c>
      <c r="I2417" s="33" t="s">
        <v>37</v>
      </c>
      <c r="J2417" s="12">
        <v>1</v>
      </c>
      <c r="K2417" t="s">
        <v>506</v>
      </c>
      <c r="L2417" t="s">
        <v>524</v>
      </c>
      <c r="M2417" t="s">
        <v>510</v>
      </c>
    </row>
    <row r="2418" spans="1:13" x14ac:dyDescent="0.2">
      <c r="A2418" s="9" t="s">
        <v>413</v>
      </c>
      <c r="B2418" s="9" t="s">
        <v>588</v>
      </c>
      <c r="C2418" s="12">
        <v>0.97</v>
      </c>
      <c r="D2418" s="12">
        <v>1.04</v>
      </c>
      <c r="E2418" s="12">
        <v>0.99</v>
      </c>
      <c r="F2418" s="12">
        <v>0.99</v>
      </c>
      <c r="G2418" s="12">
        <v>0.88</v>
      </c>
      <c r="H2418" s="9">
        <v>2</v>
      </c>
      <c r="I2418" s="33" t="s">
        <v>37</v>
      </c>
      <c r="J2418" s="12">
        <v>1</v>
      </c>
      <c r="K2418" t="s">
        <v>511</v>
      </c>
      <c r="L2418" t="s">
        <v>524</v>
      </c>
      <c r="M2418" t="s">
        <v>510</v>
      </c>
    </row>
    <row r="2419" spans="1:13" x14ac:dyDescent="0.2">
      <c r="A2419" s="9" t="s">
        <v>88</v>
      </c>
      <c r="B2419" s="9" t="s">
        <v>588</v>
      </c>
      <c r="C2419" s="12">
        <v>0.81</v>
      </c>
      <c r="D2419" s="12">
        <v>1.2</v>
      </c>
      <c r="E2419" s="12">
        <v>1</v>
      </c>
      <c r="F2419" s="12">
        <v>0.97</v>
      </c>
      <c r="G2419" s="12">
        <v>1</v>
      </c>
      <c r="H2419" s="9">
        <v>0</v>
      </c>
      <c r="I2419" s="33" t="s">
        <v>34</v>
      </c>
      <c r="J2419" s="12">
        <v>1</v>
      </c>
      <c r="K2419" t="s">
        <v>508</v>
      </c>
      <c r="L2419" t="s">
        <v>525</v>
      </c>
      <c r="M2419" t="s">
        <v>512</v>
      </c>
    </row>
    <row r="2420" spans="1:13" x14ac:dyDescent="0.2">
      <c r="A2420" s="9" t="s">
        <v>123</v>
      </c>
      <c r="B2420" s="9" t="s">
        <v>588</v>
      </c>
      <c r="C2420" s="12">
        <v>1.08</v>
      </c>
      <c r="D2420" s="12">
        <v>1.39</v>
      </c>
      <c r="E2420" s="12">
        <v>1</v>
      </c>
      <c r="F2420" s="12">
        <v>0.95</v>
      </c>
      <c r="G2420" s="12">
        <v>0.64</v>
      </c>
      <c r="H2420" s="9">
        <v>0</v>
      </c>
      <c r="I2420" s="33" t="s">
        <v>34</v>
      </c>
      <c r="J2420" s="12">
        <v>1</v>
      </c>
      <c r="K2420" t="s">
        <v>506</v>
      </c>
      <c r="L2420" t="s">
        <v>524</v>
      </c>
      <c r="M2420" t="s">
        <v>512</v>
      </c>
    </row>
    <row r="2421" spans="1:13" x14ac:dyDescent="0.2">
      <c r="A2421" s="9" t="s">
        <v>42</v>
      </c>
      <c r="B2421" s="9" t="s">
        <v>588</v>
      </c>
      <c r="C2421" s="12">
        <v>0.93</v>
      </c>
      <c r="D2421" s="12">
        <v>0.85</v>
      </c>
      <c r="E2421" s="12">
        <v>0.97</v>
      </c>
      <c r="F2421" s="12">
        <v>0.91</v>
      </c>
      <c r="G2421" s="12">
        <v>0.95</v>
      </c>
      <c r="H2421" s="9">
        <v>0</v>
      </c>
      <c r="I2421" s="33" t="s">
        <v>154</v>
      </c>
      <c r="J2421" s="12">
        <v>1</v>
      </c>
      <c r="K2421" t="s">
        <v>511</v>
      </c>
      <c r="L2421" t="s">
        <v>524</v>
      </c>
      <c r="M2421" t="s">
        <v>507</v>
      </c>
    </row>
    <row r="2422" spans="1:13" x14ac:dyDescent="0.2">
      <c r="A2422" s="9" t="s">
        <v>71</v>
      </c>
      <c r="B2422" s="9" t="s">
        <v>588</v>
      </c>
      <c r="C2422" s="12">
        <v>1.1000000000000001</v>
      </c>
      <c r="D2422" s="12">
        <v>1.64</v>
      </c>
      <c r="E2422" s="12">
        <v>0.94</v>
      </c>
      <c r="F2422" s="12">
        <v>1</v>
      </c>
      <c r="G2422" s="12">
        <v>0.88</v>
      </c>
      <c r="H2422" s="9">
        <v>2</v>
      </c>
      <c r="I2422" s="33" t="s">
        <v>154</v>
      </c>
      <c r="J2422" s="12">
        <v>1</v>
      </c>
      <c r="K2422" t="s">
        <v>511</v>
      </c>
      <c r="L2422" t="s">
        <v>524</v>
      </c>
      <c r="M2422" t="s">
        <v>507</v>
      </c>
    </row>
    <row r="2423" spans="1:13" x14ac:dyDescent="0.2">
      <c r="A2423" s="9" t="s">
        <v>212</v>
      </c>
      <c r="B2423" s="9" t="s">
        <v>588</v>
      </c>
      <c r="C2423" s="12">
        <v>1.01</v>
      </c>
      <c r="D2423" s="12">
        <v>1.2</v>
      </c>
      <c r="E2423" s="12">
        <v>0.98</v>
      </c>
      <c r="F2423" s="12">
        <v>0.99</v>
      </c>
      <c r="G2423" s="12">
        <v>0.81</v>
      </c>
      <c r="H2423" s="9">
        <v>6</v>
      </c>
      <c r="I2423" s="33" t="s">
        <v>154</v>
      </c>
      <c r="J2423" s="12">
        <v>1</v>
      </c>
      <c r="K2423" t="s">
        <v>508</v>
      </c>
      <c r="L2423" t="s">
        <v>524</v>
      </c>
      <c r="M2423" t="s">
        <v>510</v>
      </c>
    </row>
    <row r="2424" spans="1:13" x14ac:dyDescent="0.2">
      <c r="A2424" s="9" t="s">
        <v>373</v>
      </c>
      <c r="B2424" s="9" t="s">
        <v>588</v>
      </c>
      <c r="C2424" s="12">
        <v>0.94</v>
      </c>
      <c r="D2424" s="12">
        <v>1.04</v>
      </c>
      <c r="E2424" s="12">
        <v>1</v>
      </c>
      <c r="F2424" s="12">
        <v>1</v>
      </c>
      <c r="G2424" s="12">
        <v>0.39</v>
      </c>
      <c r="H2424" s="9">
        <v>3</v>
      </c>
      <c r="I2424" s="33" t="s">
        <v>57</v>
      </c>
      <c r="J2424" s="12">
        <v>1</v>
      </c>
      <c r="K2424" t="s">
        <v>506</v>
      </c>
      <c r="L2424" t="s">
        <v>529</v>
      </c>
      <c r="M2424" t="s">
        <v>509</v>
      </c>
    </row>
    <row r="2425" spans="1:13" x14ac:dyDescent="0.2">
      <c r="A2425" s="9" t="s">
        <v>226</v>
      </c>
      <c r="B2425" s="9" t="s">
        <v>588</v>
      </c>
      <c r="C2425" s="12">
        <v>1.0900000000000001</v>
      </c>
      <c r="D2425" s="12">
        <v>1.1100000000000001</v>
      </c>
      <c r="E2425" s="12">
        <v>1</v>
      </c>
      <c r="F2425" s="12">
        <v>0.96</v>
      </c>
      <c r="G2425" s="12">
        <v>0.96</v>
      </c>
      <c r="H2425" s="9">
        <v>11</v>
      </c>
      <c r="I2425" s="33" t="s">
        <v>109</v>
      </c>
      <c r="J2425" s="12">
        <v>1</v>
      </c>
      <c r="K2425" t="s">
        <v>506</v>
      </c>
      <c r="L2425" t="s">
        <v>524</v>
      </c>
      <c r="M2425" t="s">
        <v>507</v>
      </c>
    </row>
    <row r="2426" spans="1:13" x14ac:dyDescent="0.2">
      <c r="A2426" s="9" t="s">
        <v>13</v>
      </c>
      <c r="B2426" s="9" t="s">
        <v>722</v>
      </c>
      <c r="C2426" s="12">
        <v>0.50419999999999998</v>
      </c>
      <c r="D2426" s="12">
        <v>0.94409999999999905</v>
      </c>
      <c r="E2426" s="12">
        <v>1</v>
      </c>
      <c r="F2426" s="12">
        <v>0.67600000000000005</v>
      </c>
      <c r="H2426" s="9">
        <v>1</v>
      </c>
      <c r="I2426" s="10" t="s">
        <v>723</v>
      </c>
      <c r="J2426" s="12">
        <v>0.69</v>
      </c>
      <c r="K2426" t="s">
        <v>511</v>
      </c>
      <c r="L2426" t="s">
        <v>524</v>
      </c>
      <c r="M2426" t="s">
        <v>507</v>
      </c>
    </row>
    <row r="2427" spans="1:13" x14ac:dyDescent="0.2">
      <c r="A2427" s="9" t="s">
        <v>24</v>
      </c>
      <c r="B2427" s="9" t="s">
        <v>722</v>
      </c>
      <c r="C2427" s="12">
        <v>1</v>
      </c>
      <c r="D2427" s="12">
        <v>1.0065999999999999</v>
      </c>
      <c r="E2427" s="12">
        <v>0.99115044247787598</v>
      </c>
      <c r="F2427" s="12">
        <v>0.96099999999999997</v>
      </c>
      <c r="G2427" s="12">
        <v>0.86666666666666603</v>
      </c>
      <c r="H2427" s="9">
        <v>13</v>
      </c>
      <c r="I2427" s="10" t="s">
        <v>66</v>
      </c>
      <c r="J2427" s="12">
        <v>0.5</v>
      </c>
      <c r="K2427" t="s">
        <v>511</v>
      </c>
      <c r="L2427" t="s">
        <v>524</v>
      </c>
      <c r="M2427" t="s">
        <v>507</v>
      </c>
    </row>
    <row r="2428" spans="1:13" x14ac:dyDescent="0.2">
      <c r="A2428" s="9" t="s">
        <v>549</v>
      </c>
      <c r="B2428" s="9" t="s">
        <v>722</v>
      </c>
      <c r="C2428" s="12">
        <v>0.914299999999999</v>
      </c>
      <c r="D2428" s="12">
        <v>0.84160000000000001</v>
      </c>
      <c r="E2428" s="12">
        <v>1</v>
      </c>
      <c r="F2428" s="12">
        <v>0.83299999999999996</v>
      </c>
      <c r="G2428" s="12">
        <v>0.76923076923076905</v>
      </c>
      <c r="H2428" s="9">
        <v>15</v>
      </c>
      <c r="I2428" s="9" t="s">
        <v>580</v>
      </c>
      <c r="J2428" s="9">
        <v>0.22</v>
      </c>
      <c r="K2428" t="s">
        <v>511</v>
      </c>
      <c r="L2428" t="s">
        <v>524</v>
      </c>
      <c r="M2428" t="s">
        <v>510</v>
      </c>
    </row>
    <row r="2429" spans="1:13" x14ac:dyDescent="0.2">
      <c r="A2429" s="9" t="s">
        <v>30</v>
      </c>
      <c r="B2429" s="9" t="s">
        <v>722</v>
      </c>
      <c r="C2429" s="12">
        <v>1.1979</v>
      </c>
      <c r="D2429" s="12">
        <v>1.3125</v>
      </c>
      <c r="E2429" s="12">
        <v>1</v>
      </c>
      <c r="F2429" s="12">
        <v>0.69399999999999995</v>
      </c>
      <c r="G2429" s="12">
        <v>0.22222222222222199</v>
      </c>
      <c r="H2429" s="9">
        <v>3</v>
      </c>
      <c r="J2429" s="9"/>
      <c r="K2429" t="s">
        <v>508</v>
      </c>
      <c r="L2429" t="s">
        <v>525</v>
      </c>
      <c r="M2429" t="s">
        <v>509</v>
      </c>
    </row>
    <row r="2430" spans="1:13" x14ac:dyDescent="0.2">
      <c r="A2430" s="9" t="s">
        <v>33</v>
      </c>
      <c r="B2430" s="9" t="s">
        <v>722</v>
      </c>
      <c r="C2430" s="12">
        <v>0.5917</v>
      </c>
      <c r="D2430" s="12">
        <v>2.6625000000000001</v>
      </c>
      <c r="E2430" s="12">
        <v>1</v>
      </c>
      <c r="F2430" s="12">
        <v>1</v>
      </c>
      <c r="G2430" s="12">
        <v>0.91666666666666596</v>
      </c>
      <c r="H2430" s="9">
        <v>3</v>
      </c>
      <c r="I2430" s="9" t="s">
        <v>34</v>
      </c>
      <c r="J2430" s="9">
        <v>1</v>
      </c>
      <c r="K2430" t="s">
        <v>508</v>
      </c>
      <c r="L2430" t="s">
        <v>524</v>
      </c>
      <c r="M2430" t="s">
        <v>507</v>
      </c>
    </row>
    <row r="2431" spans="1:13" x14ac:dyDescent="0.2">
      <c r="A2431" s="9" t="s">
        <v>38</v>
      </c>
      <c r="B2431" s="9" t="s">
        <v>722</v>
      </c>
      <c r="C2431" s="12">
        <v>1.3542000000000001</v>
      </c>
      <c r="D2431" s="12">
        <v>1.2304999999999999</v>
      </c>
      <c r="E2431" s="12">
        <v>0.98507462686567104</v>
      </c>
      <c r="F2431" s="12">
        <v>0.75900000000000001</v>
      </c>
      <c r="G2431" s="12">
        <v>1</v>
      </c>
      <c r="H2431" s="9">
        <v>7</v>
      </c>
      <c r="I2431" s="10" t="s">
        <v>23</v>
      </c>
      <c r="J2431" s="12">
        <v>1</v>
      </c>
      <c r="K2431" t="s">
        <v>511</v>
      </c>
      <c r="L2431" t="s">
        <v>525</v>
      </c>
      <c r="M2431" t="s">
        <v>510</v>
      </c>
    </row>
    <row r="2432" spans="1:13" x14ac:dyDescent="0.2">
      <c r="A2432" s="9" t="s">
        <v>42</v>
      </c>
      <c r="B2432" s="9" t="s">
        <v>722</v>
      </c>
      <c r="C2432" s="12">
        <v>0.75829999999999997</v>
      </c>
      <c r="D2432" s="12">
        <v>0.96709999999999996</v>
      </c>
      <c r="E2432" s="12">
        <v>0.97435897435897401</v>
      </c>
      <c r="F2432" s="12">
        <v>0.86</v>
      </c>
      <c r="G2432" s="12">
        <v>0.94444444444444398</v>
      </c>
      <c r="H2432" s="9">
        <v>7</v>
      </c>
      <c r="I2432" s="10" t="s">
        <v>66</v>
      </c>
      <c r="J2432" s="12">
        <v>0.5</v>
      </c>
      <c r="K2432" t="s">
        <v>511</v>
      </c>
      <c r="L2432" t="s">
        <v>524</v>
      </c>
      <c r="M2432" t="s">
        <v>507</v>
      </c>
    </row>
    <row r="2433" spans="1:13" x14ac:dyDescent="0.2">
      <c r="A2433" s="9" t="s">
        <v>44</v>
      </c>
      <c r="B2433" s="9" t="s">
        <v>722</v>
      </c>
      <c r="C2433" s="12">
        <v>0.55210000000000004</v>
      </c>
      <c r="D2433" s="12">
        <v>0.88279999999999903</v>
      </c>
      <c r="E2433" s="12">
        <v>1</v>
      </c>
      <c r="F2433" s="12">
        <v>0.68799999999999994</v>
      </c>
      <c r="G2433" s="12">
        <v>0.85714285714285698</v>
      </c>
      <c r="H2433" s="9">
        <v>2</v>
      </c>
      <c r="J2433" s="9"/>
      <c r="K2433" t="s">
        <v>508</v>
      </c>
      <c r="L2433" t="s">
        <v>525</v>
      </c>
      <c r="M2433" t="s">
        <v>190</v>
      </c>
    </row>
    <row r="2434" spans="1:13" x14ac:dyDescent="0.2">
      <c r="A2434" s="9" t="s">
        <v>47</v>
      </c>
      <c r="B2434" s="9" t="s">
        <v>722</v>
      </c>
      <c r="C2434" s="12">
        <v>0.58330000000000004</v>
      </c>
      <c r="D2434" s="12">
        <v>0.91020000000000001</v>
      </c>
      <c r="E2434" s="12">
        <v>0.94736842105263097</v>
      </c>
      <c r="F2434" s="12">
        <v>0.57099999999999995</v>
      </c>
      <c r="G2434" s="12">
        <v>0.85714285714285698</v>
      </c>
      <c r="H2434" s="9">
        <v>1</v>
      </c>
      <c r="I2434" s="10" t="s">
        <v>36</v>
      </c>
      <c r="J2434" s="12">
        <v>0</v>
      </c>
      <c r="K2434" t="s">
        <v>511</v>
      </c>
      <c r="L2434" t="s">
        <v>525</v>
      </c>
      <c r="M2434" t="s">
        <v>510</v>
      </c>
    </row>
    <row r="2435" spans="1:13" x14ac:dyDescent="0.2">
      <c r="A2435" s="9" t="s">
        <v>49</v>
      </c>
      <c r="B2435" s="9" t="s">
        <v>722</v>
      </c>
      <c r="C2435" s="12">
        <v>0.82079999999999997</v>
      </c>
      <c r="D2435" s="12">
        <v>0.99509999999999998</v>
      </c>
      <c r="E2435" s="12">
        <v>0.84285714285714197</v>
      </c>
      <c r="F2435" s="12">
        <v>0.86899999999999999</v>
      </c>
      <c r="G2435" s="12">
        <v>0.76923076923076905</v>
      </c>
      <c r="H2435" s="9">
        <v>9</v>
      </c>
      <c r="I2435" s="10" t="s">
        <v>15</v>
      </c>
      <c r="J2435" s="12">
        <v>0.5</v>
      </c>
      <c r="K2435" t="s">
        <v>511</v>
      </c>
      <c r="L2435" t="s">
        <v>524</v>
      </c>
      <c r="M2435" t="s">
        <v>512</v>
      </c>
    </row>
    <row r="2436" spans="1:13" x14ac:dyDescent="0.2">
      <c r="A2436" s="9" t="s">
        <v>53</v>
      </c>
      <c r="B2436" s="9" t="s">
        <v>722</v>
      </c>
      <c r="C2436" s="12">
        <v>0.54169999999999996</v>
      </c>
      <c r="D2436" s="12">
        <v>1.1562999999999899</v>
      </c>
      <c r="E2436" s="12">
        <v>1</v>
      </c>
      <c r="F2436" s="12">
        <v>0.91900000000000004</v>
      </c>
      <c r="G2436" s="12">
        <v>0.25</v>
      </c>
      <c r="H2436" s="9">
        <v>4</v>
      </c>
      <c r="I2436" s="10"/>
      <c r="J2436" s="12"/>
      <c r="K2436" t="s">
        <v>508</v>
      </c>
      <c r="L2436" t="s">
        <v>524</v>
      </c>
      <c r="M2436" t="s">
        <v>190</v>
      </c>
    </row>
    <row r="2437" spans="1:13" x14ac:dyDescent="0.2">
      <c r="A2437" s="9" t="s">
        <v>55</v>
      </c>
      <c r="B2437" s="9" t="s">
        <v>722</v>
      </c>
      <c r="C2437" s="12">
        <v>0.8417</v>
      </c>
      <c r="D2437" s="12">
        <v>1.0263</v>
      </c>
      <c r="E2437" s="12">
        <v>0.96842105263157796</v>
      </c>
      <c r="F2437" s="12">
        <v>0.73199999999999998</v>
      </c>
      <c r="G2437" s="12">
        <v>0.23529411764705799</v>
      </c>
      <c r="H2437" s="9">
        <v>3</v>
      </c>
      <c r="I2437" s="9" t="s">
        <v>158</v>
      </c>
      <c r="J2437" s="9">
        <v>0.33</v>
      </c>
      <c r="K2437" t="s">
        <v>511</v>
      </c>
      <c r="L2437" t="s">
        <v>524</v>
      </c>
      <c r="M2437" t="s">
        <v>509</v>
      </c>
    </row>
    <row r="2438" spans="1:13" x14ac:dyDescent="0.2">
      <c r="A2438" s="9" t="s">
        <v>56</v>
      </c>
      <c r="B2438" s="9" t="s">
        <v>722</v>
      </c>
      <c r="C2438" s="12">
        <v>0.50829999999999997</v>
      </c>
      <c r="D2438" s="12">
        <v>1.2937999999999901</v>
      </c>
      <c r="E2438" s="12">
        <v>0.94915254237288105</v>
      </c>
      <c r="F2438" s="12">
        <v>0.90900000000000003</v>
      </c>
      <c r="G2438" s="12">
        <v>1</v>
      </c>
      <c r="H2438" s="9">
        <v>4</v>
      </c>
      <c r="I2438" s="10"/>
      <c r="J2438" s="12"/>
      <c r="K2438" t="s">
        <v>511</v>
      </c>
      <c r="L2438" t="s">
        <v>524</v>
      </c>
      <c r="M2438" t="s">
        <v>510</v>
      </c>
    </row>
    <row r="2439" spans="1:13" x14ac:dyDescent="0.2">
      <c r="A2439" s="9" t="s">
        <v>60</v>
      </c>
      <c r="B2439" s="9" t="s">
        <v>722</v>
      </c>
      <c r="C2439" s="12">
        <v>0.81669999999999998</v>
      </c>
      <c r="D2439" s="12">
        <v>1.028</v>
      </c>
      <c r="E2439" s="12">
        <v>0.99038461538461497</v>
      </c>
      <c r="F2439" s="12">
        <v>0.96899999999999997</v>
      </c>
      <c r="G2439" s="12">
        <v>0.61111111111111105</v>
      </c>
      <c r="H2439" s="9">
        <v>17</v>
      </c>
      <c r="I2439" s="10"/>
      <c r="J2439" s="12"/>
      <c r="K2439" t="s">
        <v>511</v>
      </c>
      <c r="L2439" t="s">
        <v>524</v>
      </c>
      <c r="M2439" t="s">
        <v>507</v>
      </c>
    </row>
    <row r="2440" spans="1:13" x14ac:dyDescent="0.2">
      <c r="A2440" s="9" t="s">
        <v>63</v>
      </c>
      <c r="B2440" s="9" t="s">
        <v>722</v>
      </c>
      <c r="C2440" s="12">
        <v>0.81669999999999998</v>
      </c>
      <c r="D2440" s="12">
        <v>1.1349</v>
      </c>
      <c r="E2440" s="12">
        <v>1</v>
      </c>
      <c r="F2440" s="12">
        <v>1</v>
      </c>
      <c r="G2440" s="12">
        <v>0.625</v>
      </c>
      <c r="H2440" s="9">
        <v>8</v>
      </c>
      <c r="I2440" s="10" t="s">
        <v>148</v>
      </c>
      <c r="J2440" s="12">
        <v>0</v>
      </c>
      <c r="K2440" t="s">
        <v>511</v>
      </c>
      <c r="L2440" t="s">
        <v>524</v>
      </c>
      <c r="M2440" t="s">
        <v>507</v>
      </c>
    </row>
    <row r="2441" spans="1:13" x14ac:dyDescent="0.2">
      <c r="A2441" s="9" t="s">
        <v>65</v>
      </c>
      <c r="B2441" s="9" t="s">
        <v>722</v>
      </c>
      <c r="C2441" s="12">
        <v>0.63749999999999996</v>
      </c>
      <c r="D2441" s="12">
        <v>0.95889999999999997</v>
      </c>
      <c r="E2441" s="12">
        <v>0.94285714285714195</v>
      </c>
      <c r="F2441" s="12">
        <v>0.56799999999999995</v>
      </c>
      <c r="G2441" s="12">
        <v>0.84615384615384603</v>
      </c>
      <c r="H2441" s="9">
        <v>8</v>
      </c>
      <c r="I2441" s="10"/>
      <c r="J2441" s="12"/>
      <c r="K2441" t="s">
        <v>508</v>
      </c>
      <c r="L2441" t="s">
        <v>524</v>
      </c>
      <c r="M2441" t="s">
        <v>509</v>
      </c>
    </row>
    <row r="2442" spans="1:13" x14ac:dyDescent="0.2">
      <c r="A2442" s="9" t="s">
        <v>552</v>
      </c>
      <c r="B2442" s="9" t="s">
        <v>722</v>
      </c>
      <c r="C2442" s="12">
        <v>0.9375</v>
      </c>
      <c r="D2442" s="12">
        <v>1.0690999999999999</v>
      </c>
      <c r="E2442" s="12">
        <v>0.990291262135922</v>
      </c>
      <c r="F2442" s="12">
        <v>0.66200000000000003</v>
      </c>
      <c r="G2442" s="12">
        <v>0.53846153846153799</v>
      </c>
      <c r="H2442" s="9">
        <v>3</v>
      </c>
      <c r="I2442" s="9" t="s">
        <v>83</v>
      </c>
      <c r="J2442" s="9">
        <v>0.71</v>
      </c>
      <c r="K2442" t="s">
        <v>511</v>
      </c>
      <c r="L2442" t="s">
        <v>524</v>
      </c>
      <c r="M2442" t="s">
        <v>507</v>
      </c>
    </row>
    <row r="2443" spans="1:13" x14ac:dyDescent="0.2">
      <c r="A2443" s="9" t="s">
        <v>69</v>
      </c>
      <c r="B2443" s="9" t="s">
        <v>722</v>
      </c>
      <c r="C2443" s="12">
        <v>0.53129999999999999</v>
      </c>
      <c r="D2443" s="12">
        <v>1</v>
      </c>
      <c r="E2443" s="12">
        <v>1</v>
      </c>
      <c r="F2443" s="12">
        <v>1</v>
      </c>
      <c r="G2443" s="12">
        <v>0.85714285714285698</v>
      </c>
      <c r="H2443" s="9">
        <v>3</v>
      </c>
      <c r="J2443" s="9"/>
      <c r="K2443" t="s">
        <v>511</v>
      </c>
      <c r="L2443" t="s">
        <v>525</v>
      </c>
      <c r="M2443" t="s">
        <v>510</v>
      </c>
    </row>
    <row r="2444" spans="1:13" x14ac:dyDescent="0.2">
      <c r="A2444" s="9" t="s">
        <v>589</v>
      </c>
      <c r="B2444" s="9" t="s">
        <v>722</v>
      </c>
      <c r="C2444" s="12">
        <v>0.8417</v>
      </c>
      <c r="D2444" s="12">
        <v>1.0575999999999901</v>
      </c>
      <c r="E2444" s="12">
        <v>1</v>
      </c>
      <c r="F2444" s="12">
        <v>0.95599999999999996</v>
      </c>
      <c r="G2444" s="12">
        <v>0</v>
      </c>
      <c r="H2444" s="9">
        <v>8</v>
      </c>
      <c r="I2444" s="10" t="s">
        <v>724</v>
      </c>
      <c r="J2444" s="12">
        <v>0.8</v>
      </c>
      <c r="K2444" t="s">
        <v>511</v>
      </c>
      <c r="L2444" t="s">
        <v>524</v>
      </c>
      <c r="M2444" t="s">
        <v>509</v>
      </c>
    </row>
    <row r="2445" spans="1:13" x14ac:dyDescent="0.2">
      <c r="A2445" s="9" t="s">
        <v>70</v>
      </c>
      <c r="B2445" s="9" t="s">
        <v>722</v>
      </c>
      <c r="C2445" s="12">
        <v>0.95709999999999995</v>
      </c>
      <c r="D2445" s="12">
        <v>0.87939999999999996</v>
      </c>
      <c r="E2445" s="12">
        <v>0.99236641221374</v>
      </c>
      <c r="F2445" s="12">
        <v>0.97599999999999998</v>
      </c>
      <c r="G2445" s="12">
        <v>0.42105263157894701</v>
      </c>
      <c r="H2445" s="9">
        <v>12</v>
      </c>
      <c r="I2445" s="10" t="s">
        <v>23</v>
      </c>
      <c r="J2445" s="12">
        <v>1</v>
      </c>
      <c r="K2445" t="s">
        <v>511</v>
      </c>
      <c r="L2445" t="s">
        <v>524</v>
      </c>
      <c r="M2445" t="s">
        <v>509</v>
      </c>
    </row>
    <row r="2446" spans="1:13" x14ac:dyDescent="0.2">
      <c r="A2446" s="9" t="s">
        <v>71</v>
      </c>
      <c r="B2446" s="9" t="s">
        <v>722</v>
      </c>
      <c r="C2446" s="12">
        <v>0.83330000000000004</v>
      </c>
      <c r="D2446" s="12">
        <v>1.6644999999999901</v>
      </c>
      <c r="E2446" s="12">
        <v>0.98863636363636298</v>
      </c>
      <c r="F2446" s="12">
        <v>1</v>
      </c>
      <c r="G2446" s="12">
        <v>1</v>
      </c>
      <c r="H2446" s="9">
        <v>5</v>
      </c>
      <c r="I2446" s="9" t="s">
        <v>37</v>
      </c>
      <c r="J2446" s="9">
        <v>1</v>
      </c>
      <c r="K2446" t="s">
        <v>511</v>
      </c>
      <c r="L2446" t="s">
        <v>524</v>
      </c>
      <c r="M2446" t="s">
        <v>507</v>
      </c>
    </row>
    <row r="2447" spans="1:13" x14ac:dyDescent="0.2">
      <c r="A2447" s="9" t="s">
        <v>74</v>
      </c>
      <c r="B2447" s="9" t="s">
        <v>722</v>
      </c>
      <c r="C2447" s="12">
        <v>0.82499999999999996</v>
      </c>
      <c r="D2447" s="12">
        <v>1.468</v>
      </c>
      <c r="E2447" s="12">
        <v>0.92233009708737801</v>
      </c>
      <c r="F2447" s="12">
        <v>0.63500000000000001</v>
      </c>
      <c r="G2447" s="12">
        <v>0.95652173913043403</v>
      </c>
      <c r="H2447" s="9">
        <v>1</v>
      </c>
      <c r="I2447" s="9" t="s">
        <v>106</v>
      </c>
      <c r="J2447" s="9">
        <v>0.4</v>
      </c>
      <c r="K2447" t="s">
        <v>508</v>
      </c>
      <c r="L2447" t="s">
        <v>524</v>
      </c>
      <c r="M2447" t="s">
        <v>190</v>
      </c>
    </row>
    <row r="2448" spans="1:13" x14ac:dyDescent="0.2">
      <c r="A2448" s="9" t="s">
        <v>75</v>
      </c>
      <c r="B2448" s="9" t="s">
        <v>722</v>
      </c>
      <c r="C2448" s="12">
        <v>0.97499999999999998</v>
      </c>
      <c r="D2448" s="12">
        <v>1.2890999999999999</v>
      </c>
      <c r="E2448" s="12">
        <v>1</v>
      </c>
      <c r="F2448" s="12">
        <v>0.81499999999999995</v>
      </c>
      <c r="G2448" s="12">
        <v>0.25</v>
      </c>
      <c r="H2448" s="9">
        <v>9</v>
      </c>
      <c r="I2448" s="10" t="s">
        <v>39</v>
      </c>
      <c r="J2448" s="12">
        <v>0.67</v>
      </c>
      <c r="K2448" t="s">
        <v>506</v>
      </c>
      <c r="L2448" t="s">
        <v>525</v>
      </c>
      <c r="M2448" t="s">
        <v>190</v>
      </c>
    </row>
    <row r="2449" spans="1:13" x14ac:dyDescent="0.2">
      <c r="A2449" s="9" t="s">
        <v>553</v>
      </c>
      <c r="B2449" s="9" t="s">
        <v>722</v>
      </c>
      <c r="C2449" s="12">
        <v>0.77080000000000004</v>
      </c>
      <c r="D2449" s="12">
        <v>1.0976999999999999</v>
      </c>
      <c r="E2449" s="12">
        <v>0.83870967741935398</v>
      </c>
      <c r="F2449" s="12">
        <v>0.95199999999999996</v>
      </c>
      <c r="G2449" s="12">
        <v>0.4</v>
      </c>
      <c r="H2449" s="9">
        <v>4</v>
      </c>
      <c r="I2449" s="10" t="s">
        <v>54</v>
      </c>
      <c r="J2449" s="12">
        <v>0</v>
      </c>
      <c r="K2449" t="s">
        <v>506</v>
      </c>
      <c r="L2449" t="s">
        <v>525</v>
      </c>
      <c r="M2449" t="s">
        <v>509</v>
      </c>
    </row>
    <row r="2450" spans="1:13" x14ac:dyDescent="0.2">
      <c r="A2450" s="9" t="s">
        <v>76</v>
      </c>
      <c r="B2450" s="9" t="s">
        <v>722</v>
      </c>
      <c r="C2450" s="12">
        <v>0.95830000000000004</v>
      </c>
      <c r="D2450" s="12">
        <v>1.9297</v>
      </c>
      <c r="E2450" s="12">
        <v>0.90909090909090895</v>
      </c>
      <c r="F2450" s="12">
        <v>0.75900000000000001</v>
      </c>
      <c r="G2450" s="12">
        <v>0.72727272727272696</v>
      </c>
      <c r="H2450" s="9">
        <v>5</v>
      </c>
      <c r="J2450" s="9"/>
      <c r="K2450" t="s">
        <v>511</v>
      </c>
      <c r="L2450" t="s">
        <v>525</v>
      </c>
      <c r="M2450" t="s">
        <v>512</v>
      </c>
    </row>
    <row r="2451" spans="1:13" x14ac:dyDescent="0.2">
      <c r="A2451" s="9" t="s">
        <v>79</v>
      </c>
      <c r="B2451" s="9" t="s">
        <v>722</v>
      </c>
      <c r="C2451" s="12">
        <v>0.43330000000000002</v>
      </c>
      <c r="D2451" s="12">
        <v>1.1938</v>
      </c>
      <c r="E2451" s="12">
        <v>1</v>
      </c>
      <c r="F2451" s="12">
        <v>1</v>
      </c>
      <c r="G2451" s="12">
        <v>1</v>
      </c>
      <c r="H2451" s="9">
        <v>1</v>
      </c>
      <c r="I2451" s="10" t="s">
        <v>23</v>
      </c>
      <c r="J2451" s="12">
        <v>1</v>
      </c>
      <c r="K2451" t="s">
        <v>508</v>
      </c>
      <c r="L2451" t="s">
        <v>524</v>
      </c>
      <c r="M2451" t="s">
        <v>510</v>
      </c>
    </row>
    <row r="2452" spans="1:13" x14ac:dyDescent="0.2">
      <c r="A2452" s="9" t="s">
        <v>81</v>
      </c>
      <c r="B2452" s="9" t="s">
        <v>722</v>
      </c>
      <c r="C2452" s="12">
        <v>0.9536</v>
      </c>
      <c r="D2452" s="12">
        <v>0.98980000000000001</v>
      </c>
      <c r="E2452" s="12">
        <v>0.98473282442748</v>
      </c>
      <c r="F2452" s="12">
        <v>1</v>
      </c>
      <c r="G2452" s="12">
        <v>0.92592592592592504</v>
      </c>
      <c r="H2452" s="9">
        <v>16</v>
      </c>
      <c r="I2452" s="10" t="s">
        <v>126</v>
      </c>
      <c r="J2452" s="12">
        <v>0.8</v>
      </c>
      <c r="K2452" t="s">
        <v>511</v>
      </c>
      <c r="L2452" t="s">
        <v>524</v>
      </c>
      <c r="M2452" t="s">
        <v>512</v>
      </c>
    </row>
    <row r="2453" spans="1:13" x14ac:dyDescent="0.2">
      <c r="A2453" s="9" t="s">
        <v>82</v>
      </c>
      <c r="B2453" s="9" t="s">
        <v>722</v>
      </c>
      <c r="C2453" s="12">
        <v>0.95709999999999995</v>
      </c>
      <c r="D2453" s="12">
        <v>1.0785</v>
      </c>
      <c r="E2453" s="12">
        <v>1</v>
      </c>
      <c r="F2453" s="12">
        <v>0.88800000000000001</v>
      </c>
      <c r="G2453" s="12">
        <v>0.85714285714285698</v>
      </c>
      <c r="H2453" s="9">
        <v>14</v>
      </c>
      <c r="I2453" s="10" t="s">
        <v>23</v>
      </c>
      <c r="J2453" s="12">
        <v>1</v>
      </c>
      <c r="K2453" t="s">
        <v>511</v>
      </c>
      <c r="L2453" t="s">
        <v>524</v>
      </c>
      <c r="M2453" t="s">
        <v>512</v>
      </c>
    </row>
    <row r="2454" spans="1:13" x14ac:dyDescent="0.2">
      <c r="A2454" s="9" t="s">
        <v>86</v>
      </c>
      <c r="B2454" s="9" t="s">
        <v>722</v>
      </c>
      <c r="C2454" s="12">
        <v>1.1457999999999999</v>
      </c>
      <c r="D2454" s="12">
        <v>1.10859999999999</v>
      </c>
      <c r="E2454" s="12">
        <v>0.94488188976377896</v>
      </c>
      <c r="F2454" s="12">
        <v>0.74099999999999999</v>
      </c>
      <c r="G2454" s="12">
        <v>0.66666666666666596</v>
      </c>
      <c r="H2454" s="9">
        <v>2</v>
      </c>
      <c r="I2454" s="9" t="s">
        <v>83</v>
      </c>
      <c r="J2454" s="9">
        <v>0.71</v>
      </c>
      <c r="K2454" t="s">
        <v>511</v>
      </c>
      <c r="L2454" t="s">
        <v>524</v>
      </c>
      <c r="M2454" t="s">
        <v>512</v>
      </c>
    </row>
    <row r="2455" spans="1:13" x14ac:dyDescent="0.2">
      <c r="A2455" s="9" t="s">
        <v>725</v>
      </c>
      <c r="B2455" s="9" t="s">
        <v>722</v>
      </c>
      <c r="C2455" s="12">
        <v>0</v>
      </c>
      <c r="D2455" s="12">
        <v>0.33329999999999999</v>
      </c>
      <c r="J2455" s="9"/>
      <c r="K2455" t="s">
        <v>506</v>
      </c>
      <c r="L2455" t="s">
        <v>525</v>
      </c>
      <c r="M2455" t="s">
        <v>513</v>
      </c>
    </row>
    <row r="2456" spans="1:13" x14ac:dyDescent="0.2">
      <c r="A2456" s="9" t="s">
        <v>87</v>
      </c>
      <c r="B2456" s="9" t="s">
        <v>722</v>
      </c>
      <c r="C2456" s="12">
        <v>1.0207999999999999</v>
      </c>
      <c r="D2456" s="12">
        <v>1.1328</v>
      </c>
      <c r="E2456" s="12">
        <v>1</v>
      </c>
      <c r="F2456" s="12">
        <v>0.95599999999999996</v>
      </c>
      <c r="G2456" s="12">
        <v>0.92857142857142805</v>
      </c>
      <c r="H2456" s="9">
        <v>7</v>
      </c>
      <c r="I2456" s="10" t="s">
        <v>66</v>
      </c>
      <c r="J2456" s="12">
        <v>0.5</v>
      </c>
      <c r="K2456" t="s">
        <v>511</v>
      </c>
      <c r="L2456" t="s">
        <v>525</v>
      </c>
      <c r="M2456" t="s">
        <v>512</v>
      </c>
    </row>
    <row r="2457" spans="1:13" x14ac:dyDescent="0.2">
      <c r="A2457" s="9" t="s">
        <v>88</v>
      </c>
      <c r="B2457" s="9" t="s">
        <v>722</v>
      </c>
      <c r="C2457" s="12">
        <v>0.98960000000000004</v>
      </c>
      <c r="D2457" s="12">
        <v>0.98439999999999905</v>
      </c>
      <c r="E2457" s="12">
        <v>1</v>
      </c>
      <c r="F2457" s="12">
        <v>1</v>
      </c>
      <c r="G2457" s="12">
        <v>1</v>
      </c>
      <c r="H2457" s="9">
        <v>2</v>
      </c>
      <c r="I2457" s="10"/>
      <c r="J2457" s="12"/>
      <c r="K2457" t="s">
        <v>508</v>
      </c>
      <c r="L2457" t="s">
        <v>525</v>
      </c>
      <c r="M2457" t="s">
        <v>512</v>
      </c>
    </row>
    <row r="2458" spans="1:13" x14ac:dyDescent="0.2">
      <c r="A2458" s="9" t="s">
        <v>89</v>
      </c>
      <c r="B2458" s="9" t="s">
        <v>722</v>
      </c>
      <c r="C2458" s="12">
        <v>1.175</v>
      </c>
      <c r="D2458" s="12">
        <v>1.2401</v>
      </c>
      <c r="E2458" s="12">
        <v>1</v>
      </c>
      <c r="F2458" s="12">
        <v>0.75600000000000001</v>
      </c>
      <c r="G2458" s="12">
        <v>0.92592592592592504</v>
      </c>
      <c r="H2458" s="9">
        <v>16</v>
      </c>
      <c r="I2458" s="10" t="s">
        <v>66</v>
      </c>
      <c r="J2458" s="12">
        <v>0.5</v>
      </c>
      <c r="K2458" t="s">
        <v>511</v>
      </c>
      <c r="L2458" t="s">
        <v>524</v>
      </c>
      <c r="M2458" t="s">
        <v>512</v>
      </c>
    </row>
    <row r="2459" spans="1:13" x14ac:dyDescent="0.2">
      <c r="A2459" s="9" t="s">
        <v>598</v>
      </c>
      <c r="B2459" s="9" t="s">
        <v>722</v>
      </c>
      <c r="C2459" s="12">
        <v>0.8458</v>
      </c>
      <c r="D2459" s="12">
        <v>1.0920999999999901</v>
      </c>
      <c r="E2459" s="12">
        <v>1</v>
      </c>
      <c r="F2459" s="12">
        <v>0.67900000000000005</v>
      </c>
      <c r="G2459" s="12">
        <v>0.25</v>
      </c>
      <c r="H2459" s="9">
        <v>2</v>
      </c>
      <c r="I2459" s="10" t="s">
        <v>31</v>
      </c>
      <c r="J2459" s="12">
        <v>0.6</v>
      </c>
      <c r="K2459" t="s">
        <v>511</v>
      </c>
      <c r="L2459" t="s">
        <v>524</v>
      </c>
      <c r="M2459" t="s">
        <v>510</v>
      </c>
    </row>
    <row r="2460" spans="1:13" x14ac:dyDescent="0.2">
      <c r="A2460" s="9" t="s">
        <v>91</v>
      </c>
      <c r="B2460" s="9" t="s">
        <v>722</v>
      </c>
      <c r="C2460" s="12">
        <v>1.0458000000000001</v>
      </c>
      <c r="D2460" s="12">
        <v>1.0821999999999901</v>
      </c>
      <c r="E2460" s="12">
        <v>1</v>
      </c>
      <c r="F2460" s="12">
        <v>1</v>
      </c>
      <c r="G2460" s="12">
        <v>0.88235294117647001</v>
      </c>
      <c r="H2460" s="9">
        <v>6</v>
      </c>
      <c r="I2460" s="9" t="s">
        <v>59</v>
      </c>
      <c r="J2460" s="9">
        <v>0.75</v>
      </c>
      <c r="K2460" t="s">
        <v>511</v>
      </c>
      <c r="L2460" t="s">
        <v>524</v>
      </c>
      <c r="M2460" t="s">
        <v>509</v>
      </c>
    </row>
    <row r="2461" spans="1:13" x14ac:dyDescent="0.2">
      <c r="A2461" s="9" t="s">
        <v>92</v>
      </c>
      <c r="B2461" s="9" t="s">
        <v>722</v>
      </c>
      <c r="C2461" s="12">
        <v>1</v>
      </c>
      <c r="D2461" s="12">
        <v>1.2108000000000001</v>
      </c>
      <c r="E2461" s="12">
        <v>0.99295774647887303</v>
      </c>
      <c r="F2461" s="12">
        <v>0.94799999999999995</v>
      </c>
      <c r="G2461" s="12">
        <v>0.63157894736842102</v>
      </c>
      <c r="H2461" s="9">
        <v>8</v>
      </c>
      <c r="I2461" s="10" t="s">
        <v>25</v>
      </c>
      <c r="J2461" s="12">
        <v>0.6</v>
      </c>
      <c r="K2461" t="s">
        <v>511</v>
      </c>
      <c r="L2461" t="s">
        <v>524</v>
      </c>
      <c r="M2461" t="s">
        <v>512</v>
      </c>
    </row>
    <row r="2462" spans="1:13" x14ac:dyDescent="0.2">
      <c r="A2462" s="9" t="s">
        <v>93</v>
      </c>
      <c r="B2462" s="9" t="s">
        <v>722</v>
      </c>
      <c r="C2462" s="12">
        <v>0.96250000000000002</v>
      </c>
      <c r="D2462" s="12">
        <v>1.097</v>
      </c>
      <c r="E2462" s="12">
        <v>0.93577981651376096</v>
      </c>
      <c r="F2462" s="12">
        <v>0.82899999999999996</v>
      </c>
      <c r="G2462" s="12">
        <v>0.91304347826086896</v>
      </c>
      <c r="H2462" s="9">
        <v>9</v>
      </c>
      <c r="I2462" s="9" t="s">
        <v>23</v>
      </c>
      <c r="J2462" s="9">
        <v>1</v>
      </c>
      <c r="K2462" t="s">
        <v>508</v>
      </c>
      <c r="L2462" t="s">
        <v>524</v>
      </c>
      <c r="M2462" t="s">
        <v>190</v>
      </c>
    </row>
    <row r="2463" spans="1:13" x14ac:dyDescent="0.2">
      <c r="A2463" s="9" t="s">
        <v>590</v>
      </c>
      <c r="B2463" s="9" t="s">
        <v>722</v>
      </c>
      <c r="C2463" s="12">
        <v>0.33750000000000002</v>
      </c>
      <c r="D2463" s="12">
        <v>0.88279999999999903</v>
      </c>
      <c r="E2463" s="12">
        <v>1</v>
      </c>
      <c r="F2463" s="12">
        <v>0.875</v>
      </c>
      <c r="G2463" s="12">
        <v>0</v>
      </c>
      <c r="I2463" s="10" t="s">
        <v>224</v>
      </c>
      <c r="J2463" s="12">
        <v>0.75</v>
      </c>
      <c r="K2463" t="s">
        <v>506</v>
      </c>
      <c r="L2463" t="s">
        <v>525</v>
      </c>
      <c r="M2463" t="s">
        <v>514</v>
      </c>
    </row>
    <row r="2464" spans="1:13" x14ac:dyDescent="0.2">
      <c r="A2464" s="9" t="s">
        <v>96</v>
      </c>
      <c r="B2464" s="9" t="s">
        <v>722</v>
      </c>
      <c r="C2464" s="12">
        <v>0.52080000000000004</v>
      </c>
      <c r="D2464" s="12">
        <v>1.1093999999999999</v>
      </c>
      <c r="E2464" s="12">
        <v>1</v>
      </c>
      <c r="F2464" s="12">
        <v>0.66700000000000004</v>
      </c>
      <c r="G2464" s="12">
        <v>0.33333333333333298</v>
      </c>
      <c r="H2464" s="9">
        <v>3</v>
      </c>
      <c r="I2464" s="10"/>
      <c r="J2464" s="12"/>
      <c r="K2464" t="s">
        <v>508</v>
      </c>
      <c r="L2464" t="s">
        <v>525</v>
      </c>
      <c r="M2464" t="s">
        <v>509</v>
      </c>
    </row>
    <row r="2465" spans="1:13" x14ac:dyDescent="0.2">
      <c r="A2465" s="9" t="s">
        <v>97</v>
      </c>
      <c r="B2465" s="9" t="s">
        <v>722</v>
      </c>
      <c r="C2465" s="12">
        <v>0.73750000000000004</v>
      </c>
      <c r="D2465" s="12">
        <v>1.1849000000000001</v>
      </c>
      <c r="E2465" s="12">
        <v>0.92</v>
      </c>
      <c r="F2465" s="12">
        <v>0.79400000000000004</v>
      </c>
      <c r="G2465" s="12">
        <v>0.72727272727272696</v>
      </c>
      <c r="H2465" s="9">
        <v>6</v>
      </c>
      <c r="I2465" s="10"/>
      <c r="J2465" s="12"/>
      <c r="K2465" t="s">
        <v>506</v>
      </c>
      <c r="L2465" t="s">
        <v>525</v>
      </c>
      <c r="M2465" t="s">
        <v>190</v>
      </c>
    </row>
    <row r="2466" spans="1:13" x14ac:dyDescent="0.2">
      <c r="A2466" s="9" t="s">
        <v>101</v>
      </c>
      <c r="B2466" s="9" t="s">
        <v>722</v>
      </c>
      <c r="C2466" s="12">
        <v>1.2292000000000001</v>
      </c>
      <c r="D2466" s="12">
        <v>1.0976999999999999</v>
      </c>
      <c r="E2466" s="12">
        <v>1</v>
      </c>
      <c r="F2466" s="12">
        <v>0.879</v>
      </c>
      <c r="G2466" s="12">
        <v>0.625</v>
      </c>
      <c r="H2466" s="9">
        <v>2</v>
      </c>
      <c r="I2466" s="10"/>
      <c r="J2466" s="12"/>
      <c r="K2466" t="s">
        <v>511</v>
      </c>
      <c r="L2466" t="s">
        <v>525</v>
      </c>
      <c r="M2466" t="s">
        <v>510</v>
      </c>
    </row>
    <row r="2467" spans="1:13" x14ac:dyDescent="0.2">
      <c r="A2467" s="9" t="s">
        <v>102</v>
      </c>
      <c r="B2467" s="9" t="s">
        <v>722</v>
      </c>
      <c r="C2467" s="12">
        <v>1.0542</v>
      </c>
      <c r="D2467" s="12">
        <v>1.0673999999999999</v>
      </c>
      <c r="E2467" s="12">
        <v>0.91525423728813504</v>
      </c>
      <c r="F2467" s="12">
        <v>0.88600000000000001</v>
      </c>
      <c r="G2467" s="12">
        <v>1</v>
      </c>
      <c r="H2467" s="9">
        <v>1</v>
      </c>
      <c r="I2467" s="9" t="s">
        <v>36</v>
      </c>
      <c r="J2467" s="9">
        <v>0</v>
      </c>
      <c r="K2467" t="s">
        <v>511</v>
      </c>
      <c r="L2467" t="s">
        <v>524</v>
      </c>
      <c r="M2467" t="s">
        <v>507</v>
      </c>
    </row>
    <row r="2468" spans="1:13" x14ac:dyDescent="0.2">
      <c r="A2468" s="9" t="s">
        <v>104</v>
      </c>
      <c r="B2468" s="9" t="s">
        <v>722</v>
      </c>
      <c r="C2468" s="12">
        <v>1.1167</v>
      </c>
      <c r="D2468" s="12">
        <v>1.0410999999999899</v>
      </c>
      <c r="E2468" s="12">
        <v>0.94308943089430797</v>
      </c>
      <c r="F2468" s="12">
        <v>0.83699999999999997</v>
      </c>
      <c r="G2468" s="12">
        <v>0.65517241379310298</v>
      </c>
      <c r="H2468" s="9">
        <v>14</v>
      </c>
      <c r="I2468" s="10"/>
      <c r="J2468" s="12"/>
      <c r="K2468" t="s">
        <v>511</v>
      </c>
      <c r="L2468" t="s">
        <v>524</v>
      </c>
      <c r="M2468" t="s">
        <v>510</v>
      </c>
    </row>
    <row r="2469" spans="1:13" x14ac:dyDescent="0.2">
      <c r="A2469" s="9" t="s">
        <v>108</v>
      </c>
      <c r="B2469" s="9" t="s">
        <v>722</v>
      </c>
      <c r="C2469" s="12">
        <v>0.7964</v>
      </c>
      <c r="D2469" s="12">
        <v>1.0173999999999901</v>
      </c>
      <c r="E2469" s="12">
        <v>1</v>
      </c>
      <c r="F2469" s="12">
        <v>0.8</v>
      </c>
      <c r="G2469" s="12">
        <v>0.91304347826086896</v>
      </c>
      <c r="H2469" s="9">
        <v>13</v>
      </c>
      <c r="I2469" s="10" t="s">
        <v>154</v>
      </c>
      <c r="J2469" s="12">
        <v>1</v>
      </c>
      <c r="K2469" t="s">
        <v>511</v>
      </c>
      <c r="L2469" t="s">
        <v>524</v>
      </c>
      <c r="M2469" t="s">
        <v>509</v>
      </c>
    </row>
    <row r="2470" spans="1:13" x14ac:dyDescent="0.2">
      <c r="A2470" s="9" t="s">
        <v>114</v>
      </c>
      <c r="B2470" s="9" t="s">
        <v>722</v>
      </c>
      <c r="C2470" s="12">
        <v>0.5292</v>
      </c>
      <c r="D2470" s="12">
        <v>1.0099</v>
      </c>
      <c r="E2470" s="12">
        <v>1</v>
      </c>
      <c r="F2470" s="12">
        <v>0.28199999999999997</v>
      </c>
      <c r="G2470" s="12">
        <v>0.69230769230769196</v>
      </c>
      <c r="H2470" s="9">
        <v>8</v>
      </c>
      <c r="J2470" s="9"/>
      <c r="K2470" t="s">
        <v>511</v>
      </c>
      <c r="L2470" t="s">
        <v>524</v>
      </c>
      <c r="M2470" t="s">
        <v>512</v>
      </c>
    </row>
    <row r="2471" spans="1:13" x14ac:dyDescent="0.2">
      <c r="A2471" s="9" t="s">
        <v>116</v>
      </c>
      <c r="B2471" s="9" t="s">
        <v>722</v>
      </c>
      <c r="C2471" s="12">
        <v>1.0166999999999999</v>
      </c>
      <c r="D2471" s="12">
        <v>1.0427999999999999</v>
      </c>
      <c r="E2471" s="12">
        <v>0.93600000000000005</v>
      </c>
      <c r="F2471" s="12">
        <v>0.93100000000000005</v>
      </c>
      <c r="G2471" s="12">
        <v>0.79166666666666596</v>
      </c>
      <c r="H2471" s="9">
        <v>8</v>
      </c>
      <c r="I2471" s="10" t="s">
        <v>36</v>
      </c>
      <c r="J2471" s="12">
        <v>0</v>
      </c>
      <c r="K2471" t="s">
        <v>511</v>
      </c>
      <c r="L2471" t="s">
        <v>524</v>
      </c>
      <c r="M2471" t="s">
        <v>507</v>
      </c>
    </row>
    <row r="2472" spans="1:13" x14ac:dyDescent="0.2">
      <c r="A2472" s="9" t="s">
        <v>558</v>
      </c>
      <c r="B2472" s="9" t="s">
        <v>722</v>
      </c>
      <c r="C2472" s="12">
        <v>0.80830000000000002</v>
      </c>
      <c r="D2472" s="12">
        <v>1.1151</v>
      </c>
      <c r="E2472" s="12">
        <v>0.80769230769230704</v>
      </c>
      <c r="F2472" s="12">
        <v>0.754</v>
      </c>
      <c r="G2472" s="12">
        <v>0.75</v>
      </c>
      <c r="H2472" s="9">
        <v>5</v>
      </c>
      <c r="I2472" s="9" t="s">
        <v>578</v>
      </c>
      <c r="J2472" s="9">
        <v>0</v>
      </c>
      <c r="K2472" t="s">
        <v>511</v>
      </c>
      <c r="L2472" t="s">
        <v>524</v>
      </c>
      <c r="M2472" t="s">
        <v>510</v>
      </c>
    </row>
    <row r="2473" spans="1:13" x14ac:dyDescent="0.2">
      <c r="A2473" s="9" t="s">
        <v>121</v>
      </c>
      <c r="B2473" s="9" t="s">
        <v>722</v>
      </c>
      <c r="C2473" s="12">
        <v>1.1583000000000001</v>
      </c>
      <c r="D2473" s="12">
        <v>1.0740000000000001</v>
      </c>
      <c r="E2473" s="12">
        <v>1</v>
      </c>
      <c r="F2473" s="12">
        <v>0.93700000000000006</v>
      </c>
      <c r="G2473" s="12">
        <v>1</v>
      </c>
      <c r="H2473" s="9">
        <v>6</v>
      </c>
      <c r="I2473" s="10" t="s">
        <v>517</v>
      </c>
      <c r="J2473" s="12">
        <v>0.91</v>
      </c>
      <c r="K2473" t="s">
        <v>511</v>
      </c>
      <c r="L2473" t="s">
        <v>524</v>
      </c>
      <c r="M2473" t="s">
        <v>510</v>
      </c>
    </row>
    <row r="2474" spans="1:13" x14ac:dyDescent="0.2">
      <c r="A2474" s="9" t="s">
        <v>122</v>
      </c>
      <c r="B2474" s="9" t="s">
        <v>722</v>
      </c>
      <c r="C2474" s="12">
        <v>0.83750000000000002</v>
      </c>
      <c r="D2474" s="12">
        <v>1.1667000000000001</v>
      </c>
      <c r="E2474" s="12">
        <v>0.952380952380952</v>
      </c>
      <c r="F2474" s="12">
        <v>0.69199999999999995</v>
      </c>
      <c r="G2474" s="12">
        <v>0.9375</v>
      </c>
      <c r="H2474" s="9">
        <v>5</v>
      </c>
      <c r="I2474" s="10"/>
      <c r="J2474" s="12"/>
      <c r="K2474" t="s">
        <v>508</v>
      </c>
      <c r="L2474" t="s">
        <v>525</v>
      </c>
      <c r="M2474" t="s">
        <v>512</v>
      </c>
    </row>
    <row r="2475" spans="1:13" x14ac:dyDescent="0.2">
      <c r="A2475" s="9" t="s">
        <v>559</v>
      </c>
      <c r="B2475" s="9" t="s">
        <v>722</v>
      </c>
      <c r="C2475" s="12">
        <v>0.8417</v>
      </c>
      <c r="D2475" s="12">
        <v>1.0757000000000001</v>
      </c>
      <c r="E2475" s="12">
        <v>0.98989898989898895</v>
      </c>
      <c r="F2475" s="12">
        <v>0.92900000000000005</v>
      </c>
      <c r="G2475" s="12">
        <v>0</v>
      </c>
      <c r="H2475" s="9">
        <v>3</v>
      </c>
      <c r="I2475" s="10" t="s">
        <v>521</v>
      </c>
      <c r="J2475" s="12">
        <v>0.11</v>
      </c>
      <c r="K2475" t="s">
        <v>511</v>
      </c>
      <c r="L2475" t="s">
        <v>524</v>
      </c>
      <c r="M2475" t="s">
        <v>507</v>
      </c>
    </row>
    <row r="2476" spans="1:13" x14ac:dyDescent="0.2">
      <c r="A2476" s="9" t="s">
        <v>123</v>
      </c>
      <c r="B2476" s="9" t="s">
        <v>722</v>
      </c>
      <c r="C2476" s="12">
        <v>1.125</v>
      </c>
      <c r="D2476" s="12">
        <v>1.1929000000000001</v>
      </c>
      <c r="E2476" s="12">
        <v>1</v>
      </c>
      <c r="F2476" s="12">
        <v>0.92600000000000005</v>
      </c>
      <c r="G2476" s="12">
        <v>0.44444444444444398</v>
      </c>
      <c r="H2476" s="9">
        <v>7</v>
      </c>
      <c r="I2476" s="10" t="s">
        <v>50</v>
      </c>
      <c r="J2476" s="12">
        <v>0.86</v>
      </c>
      <c r="K2476" t="s">
        <v>511</v>
      </c>
      <c r="L2476" t="s">
        <v>524</v>
      </c>
      <c r="M2476" t="s">
        <v>512</v>
      </c>
    </row>
    <row r="2477" spans="1:13" x14ac:dyDescent="0.2">
      <c r="A2477" s="9" t="s">
        <v>124</v>
      </c>
      <c r="B2477" s="9" t="s">
        <v>722</v>
      </c>
      <c r="C2477" s="12">
        <v>1.0583</v>
      </c>
      <c r="D2477" s="12">
        <v>1.3190999999999999</v>
      </c>
      <c r="E2477" s="12">
        <v>1</v>
      </c>
      <c r="F2477" s="12">
        <v>1</v>
      </c>
      <c r="G2477" s="12">
        <v>0.80952380952380898</v>
      </c>
      <c r="H2477" s="9">
        <v>16</v>
      </c>
      <c r="I2477" s="10" t="s">
        <v>37</v>
      </c>
      <c r="J2477" s="12">
        <v>1</v>
      </c>
      <c r="K2477" t="s">
        <v>508</v>
      </c>
      <c r="L2477" t="s">
        <v>524</v>
      </c>
      <c r="M2477" t="s">
        <v>507</v>
      </c>
    </row>
    <row r="2478" spans="1:13" x14ac:dyDescent="0.2">
      <c r="A2478" s="9" t="s">
        <v>125</v>
      </c>
      <c r="B2478" s="9" t="s">
        <v>722</v>
      </c>
      <c r="C2478" s="12">
        <v>0.64580000000000004</v>
      </c>
      <c r="D2478" s="12">
        <v>1.0328999999999999</v>
      </c>
      <c r="E2478" s="12">
        <v>1</v>
      </c>
      <c r="F2478" s="12">
        <v>0.91800000000000004</v>
      </c>
      <c r="G2478" s="12">
        <v>0.91666666666666596</v>
      </c>
      <c r="H2478" s="9">
        <v>7</v>
      </c>
      <c r="I2478" s="10" t="s">
        <v>66</v>
      </c>
      <c r="J2478" s="12">
        <v>0.5</v>
      </c>
      <c r="K2478" t="s">
        <v>511</v>
      </c>
      <c r="L2478" t="s">
        <v>524</v>
      </c>
      <c r="M2478" t="s">
        <v>510</v>
      </c>
    </row>
    <row r="2479" spans="1:13" x14ac:dyDescent="0.2">
      <c r="A2479" s="9" t="s">
        <v>128</v>
      </c>
      <c r="B2479" s="9" t="s">
        <v>722</v>
      </c>
      <c r="C2479" s="12">
        <v>1.4062999999999899</v>
      </c>
      <c r="D2479" s="12">
        <v>1.7147999999999901</v>
      </c>
      <c r="E2479" s="12">
        <v>0.93220338983050799</v>
      </c>
      <c r="F2479" s="12">
        <v>0.67600000000000005</v>
      </c>
      <c r="G2479" s="12">
        <v>0.38461538461538403</v>
      </c>
      <c r="H2479" s="9">
        <v>3</v>
      </c>
      <c r="I2479" s="10" t="s">
        <v>66</v>
      </c>
      <c r="J2479" s="12">
        <v>0.5</v>
      </c>
      <c r="K2479" t="s">
        <v>508</v>
      </c>
      <c r="L2479" t="s">
        <v>525</v>
      </c>
      <c r="M2479" t="s">
        <v>509</v>
      </c>
    </row>
    <row r="2480" spans="1:13" x14ac:dyDescent="0.2">
      <c r="A2480" s="9" t="s">
        <v>129</v>
      </c>
      <c r="B2480" s="9" t="s">
        <v>722</v>
      </c>
      <c r="C2480" s="12">
        <v>0.89100000000000001</v>
      </c>
      <c r="D2480" s="12">
        <v>1.0147999999999999</v>
      </c>
      <c r="E2480" s="12">
        <v>0.963963963963963</v>
      </c>
      <c r="F2480" s="12">
        <v>0.84299999999999997</v>
      </c>
      <c r="G2480" s="12">
        <v>0.64516129032257996</v>
      </c>
      <c r="H2480" s="9">
        <v>12</v>
      </c>
      <c r="I2480" s="10"/>
      <c r="J2480" s="12"/>
      <c r="K2480" t="s">
        <v>511</v>
      </c>
      <c r="L2480" t="s">
        <v>524</v>
      </c>
      <c r="M2480" t="s">
        <v>509</v>
      </c>
    </row>
    <row r="2481" spans="1:13" x14ac:dyDescent="0.2">
      <c r="A2481" s="9" t="s">
        <v>130</v>
      </c>
      <c r="B2481" s="9" t="s">
        <v>722</v>
      </c>
      <c r="C2481" s="12">
        <v>0.98750000000000004</v>
      </c>
      <c r="D2481" s="12">
        <v>1.0952999999999999</v>
      </c>
      <c r="E2481" s="12">
        <v>0.953125</v>
      </c>
      <c r="F2481" s="12">
        <v>1</v>
      </c>
      <c r="G2481" s="12">
        <v>1</v>
      </c>
      <c r="H2481" s="9">
        <v>21</v>
      </c>
      <c r="I2481" s="10" t="s">
        <v>66</v>
      </c>
      <c r="J2481" s="12">
        <v>0.5</v>
      </c>
      <c r="K2481" t="s">
        <v>511</v>
      </c>
      <c r="L2481" t="s">
        <v>524</v>
      </c>
      <c r="M2481" t="s">
        <v>509</v>
      </c>
    </row>
    <row r="2482" spans="1:13" x14ac:dyDescent="0.2">
      <c r="A2482" s="9" t="s">
        <v>584</v>
      </c>
      <c r="B2482" s="9" t="s">
        <v>722</v>
      </c>
      <c r="C2482" s="12">
        <v>0.83330000000000004</v>
      </c>
      <c r="D2482" s="12">
        <v>1.1397999999999999</v>
      </c>
      <c r="E2482" s="12">
        <v>0.68</v>
      </c>
      <c r="F2482" s="12">
        <v>0.45500000000000002</v>
      </c>
      <c r="G2482" s="12">
        <v>0.2</v>
      </c>
      <c r="H2482" s="9">
        <v>7</v>
      </c>
      <c r="I2482" s="9" t="s">
        <v>726</v>
      </c>
      <c r="J2482" s="9">
        <v>0.08</v>
      </c>
      <c r="K2482" t="s">
        <v>511</v>
      </c>
      <c r="L2482" t="s">
        <v>524</v>
      </c>
      <c r="M2482" t="s">
        <v>512</v>
      </c>
    </row>
    <row r="2483" spans="1:13" x14ac:dyDescent="0.2">
      <c r="A2483" s="9" t="s">
        <v>133</v>
      </c>
      <c r="B2483" s="9" t="s">
        <v>722</v>
      </c>
      <c r="C2483" s="12">
        <v>0.99580000000000002</v>
      </c>
      <c r="D2483" s="12">
        <v>1.0147999999999999</v>
      </c>
      <c r="E2483" s="12">
        <v>0.99152542372881303</v>
      </c>
      <c r="F2483" s="12">
        <v>0.97499999999999998</v>
      </c>
      <c r="G2483" s="12">
        <v>0.96551724137931005</v>
      </c>
      <c r="H2483" s="9">
        <v>19</v>
      </c>
      <c r="I2483" s="9" t="s">
        <v>23</v>
      </c>
      <c r="J2483" s="9">
        <v>1</v>
      </c>
      <c r="K2483" t="s">
        <v>511</v>
      </c>
      <c r="L2483" t="s">
        <v>524</v>
      </c>
      <c r="M2483" t="s">
        <v>507</v>
      </c>
    </row>
    <row r="2484" spans="1:13" x14ac:dyDescent="0.2">
      <c r="A2484" s="9" t="s">
        <v>138</v>
      </c>
      <c r="B2484" s="9" t="s">
        <v>722</v>
      </c>
      <c r="C2484" s="12">
        <v>1.0249999999999999</v>
      </c>
      <c r="D2484" s="12">
        <v>1.1328</v>
      </c>
      <c r="E2484" s="12">
        <v>0.98701298701298701</v>
      </c>
      <c r="F2484" s="12">
        <v>0.75900000000000001</v>
      </c>
      <c r="G2484" s="12">
        <v>0.46666666666666601</v>
      </c>
      <c r="H2484" s="9">
        <v>11</v>
      </c>
      <c r="I2484" s="10" t="s">
        <v>36</v>
      </c>
      <c r="J2484" s="12">
        <v>0</v>
      </c>
      <c r="K2484" t="s">
        <v>511</v>
      </c>
      <c r="L2484" t="s">
        <v>525</v>
      </c>
      <c r="M2484" t="s">
        <v>512</v>
      </c>
    </row>
    <row r="2485" spans="1:13" x14ac:dyDescent="0.2">
      <c r="A2485" s="9" t="s">
        <v>140</v>
      </c>
      <c r="B2485" s="9" t="s">
        <v>722</v>
      </c>
      <c r="C2485" s="12">
        <v>0.9667</v>
      </c>
      <c r="D2485" s="12">
        <v>1.1332</v>
      </c>
      <c r="E2485" s="12">
        <v>0.98214285714285698</v>
      </c>
      <c r="F2485" s="12">
        <v>0.72599999999999998</v>
      </c>
      <c r="G2485" s="12">
        <v>0.44</v>
      </c>
      <c r="H2485" s="9">
        <v>9</v>
      </c>
      <c r="I2485" s="10"/>
      <c r="J2485" s="12"/>
      <c r="K2485" t="s">
        <v>511</v>
      </c>
      <c r="L2485" t="s">
        <v>524</v>
      </c>
      <c r="M2485" t="s">
        <v>512</v>
      </c>
    </row>
    <row r="2486" spans="1:13" x14ac:dyDescent="0.2">
      <c r="A2486" s="9" t="s">
        <v>143</v>
      </c>
      <c r="B2486" s="9" t="s">
        <v>722</v>
      </c>
      <c r="C2486" s="12">
        <v>0.84289999999999898</v>
      </c>
      <c r="D2486" s="12">
        <v>1.4157</v>
      </c>
      <c r="E2486" s="12">
        <v>0.990291262135922</v>
      </c>
      <c r="F2486" s="12">
        <v>0.8</v>
      </c>
      <c r="G2486" s="12">
        <v>0.70588235294117596</v>
      </c>
      <c r="H2486" s="9">
        <v>10</v>
      </c>
      <c r="I2486" s="10" t="s">
        <v>23</v>
      </c>
      <c r="J2486" s="12">
        <v>1</v>
      </c>
      <c r="K2486" t="s">
        <v>508</v>
      </c>
      <c r="L2486" t="s">
        <v>524</v>
      </c>
      <c r="M2486" t="s">
        <v>512</v>
      </c>
    </row>
    <row r="2487" spans="1:13" x14ac:dyDescent="0.2">
      <c r="A2487" s="9" t="s">
        <v>144</v>
      </c>
      <c r="B2487" s="9" t="s">
        <v>722</v>
      </c>
      <c r="C2487" s="12">
        <v>0.8417</v>
      </c>
      <c r="D2487" s="12">
        <v>1.0378000000000001</v>
      </c>
      <c r="E2487" s="12">
        <v>1</v>
      </c>
      <c r="F2487" s="12">
        <v>0.68799999999999994</v>
      </c>
      <c r="G2487" s="12">
        <v>0.31578947368421001</v>
      </c>
      <c r="H2487" s="9">
        <v>3</v>
      </c>
      <c r="I2487" s="10" t="s">
        <v>23</v>
      </c>
      <c r="J2487" s="12">
        <v>1</v>
      </c>
      <c r="K2487" t="s">
        <v>511</v>
      </c>
      <c r="L2487" t="s">
        <v>524</v>
      </c>
      <c r="M2487" t="s">
        <v>509</v>
      </c>
    </row>
    <row r="2488" spans="1:13" x14ac:dyDescent="0.2">
      <c r="A2488" s="9" t="s">
        <v>145</v>
      </c>
      <c r="B2488" s="9" t="s">
        <v>722</v>
      </c>
      <c r="C2488" s="12">
        <v>0.8125</v>
      </c>
      <c r="D2488" s="12">
        <v>1.11459999999999</v>
      </c>
      <c r="E2488" s="12">
        <v>0.90909090909090895</v>
      </c>
      <c r="F2488" s="12">
        <v>0.87</v>
      </c>
      <c r="G2488" s="12">
        <v>0.8</v>
      </c>
      <c r="J2488" s="9"/>
      <c r="K2488" t="s">
        <v>511</v>
      </c>
      <c r="L2488" t="s">
        <v>525</v>
      </c>
      <c r="M2488" t="s">
        <v>510</v>
      </c>
    </row>
    <row r="2489" spans="1:13" x14ac:dyDescent="0.2">
      <c r="A2489" s="9" t="s">
        <v>146</v>
      </c>
      <c r="B2489" s="9" t="s">
        <v>722</v>
      </c>
      <c r="C2489" s="12">
        <v>0.8125</v>
      </c>
      <c r="D2489" s="12">
        <v>1.2655999999999901</v>
      </c>
      <c r="E2489" s="12">
        <v>0.94736842105263097</v>
      </c>
      <c r="F2489" s="12">
        <v>0.46200000000000002</v>
      </c>
      <c r="G2489" s="12">
        <v>1</v>
      </c>
      <c r="H2489" s="9">
        <v>4</v>
      </c>
      <c r="J2489" s="9"/>
      <c r="K2489" t="s">
        <v>511</v>
      </c>
      <c r="L2489" t="s">
        <v>525</v>
      </c>
      <c r="M2489" t="s">
        <v>509</v>
      </c>
    </row>
    <row r="2490" spans="1:13" x14ac:dyDescent="0.2">
      <c r="A2490" s="9" t="s">
        <v>149</v>
      </c>
      <c r="B2490" s="9" t="s">
        <v>722</v>
      </c>
      <c r="C2490" s="12">
        <v>0.6875</v>
      </c>
      <c r="D2490" s="12">
        <v>0.71479999999999899</v>
      </c>
      <c r="E2490" s="12">
        <v>0.97058823529411697</v>
      </c>
      <c r="F2490" s="12">
        <v>0.96399999999999997</v>
      </c>
      <c r="G2490" s="12">
        <v>0.88888888888888795</v>
      </c>
      <c r="H2490" s="9">
        <v>4</v>
      </c>
      <c r="I2490" s="10"/>
      <c r="J2490" s="12"/>
      <c r="K2490" t="s">
        <v>506</v>
      </c>
      <c r="L2490" t="s">
        <v>525</v>
      </c>
      <c r="M2490" t="s">
        <v>190</v>
      </c>
    </row>
    <row r="2491" spans="1:13" x14ac:dyDescent="0.2">
      <c r="A2491" s="9" t="s">
        <v>727</v>
      </c>
      <c r="B2491" s="9" t="s">
        <v>722</v>
      </c>
      <c r="C2491" s="12">
        <v>0</v>
      </c>
      <c r="D2491" s="12">
        <v>0.57809999999999995</v>
      </c>
      <c r="I2491" s="10"/>
      <c r="J2491" s="12"/>
      <c r="K2491" t="s">
        <v>506</v>
      </c>
      <c r="L2491" t="s">
        <v>525</v>
      </c>
      <c r="M2491" t="s">
        <v>513</v>
      </c>
    </row>
    <row r="2492" spans="1:13" x14ac:dyDescent="0.2">
      <c r="A2492" s="9" t="s">
        <v>150</v>
      </c>
      <c r="B2492" s="9" t="s">
        <v>722</v>
      </c>
      <c r="C2492" s="12">
        <v>1.05209999999999</v>
      </c>
      <c r="D2492" s="12">
        <v>0.99219999999999997</v>
      </c>
      <c r="E2492" s="12">
        <v>0.95833333333333304</v>
      </c>
      <c r="F2492" s="12">
        <v>0.85199999999999998</v>
      </c>
      <c r="G2492" s="12">
        <v>0.55555555555555503</v>
      </c>
      <c r="H2492" s="9">
        <v>8</v>
      </c>
      <c r="I2492" s="10" t="s">
        <v>23</v>
      </c>
      <c r="J2492" s="12">
        <v>1</v>
      </c>
      <c r="K2492" t="s">
        <v>506</v>
      </c>
      <c r="L2492" t="s">
        <v>525</v>
      </c>
      <c r="M2492" t="s">
        <v>190</v>
      </c>
    </row>
    <row r="2493" spans="1:13" x14ac:dyDescent="0.2">
      <c r="A2493" s="9" t="s">
        <v>152</v>
      </c>
      <c r="B2493" s="9" t="s">
        <v>722</v>
      </c>
      <c r="C2493" s="12">
        <v>0.86460000000000004</v>
      </c>
      <c r="D2493" s="12">
        <v>1</v>
      </c>
      <c r="E2493" s="12">
        <v>0.97916666666666596</v>
      </c>
      <c r="F2493" s="12">
        <v>0.84399999999999997</v>
      </c>
      <c r="G2493" s="12">
        <v>0.76923076923076905</v>
      </c>
      <c r="H2493" s="9">
        <v>5</v>
      </c>
      <c r="I2493" s="10"/>
      <c r="J2493" s="12"/>
      <c r="K2493" t="s">
        <v>511</v>
      </c>
      <c r="L2493" t="s">
        <v>525</v>
      </c>
      <c r="M2493" t="s">
        <v>510</v>
      </c>
    </row>
    <row r="2494" spans="1:13" x14ac:dyDescent="0.2">
      <c r="A2494" s="9" t="s">
        <v>153</v>
      </c>
      <c r="B2494" s="9" t="s">
        <v>722</v>
      </c>
      <c r="C2494" s="12">
        <v>0.6179</v>
      </c>
      <c r="D2494" s="12">
        <v>1.0290999999999999</v>
      </c>
      <c r="E2494" s="12">
        <v>0.96296296296296202</v>
      </c>
      <c r="F2494" s="12">
        <v>0.98099999999999998</v>
      </c>
      <c r="G2494" s="12">
        <v>0.93333333333333302</v>
      </c>
      <c r="H2494" s="9">
        <v>7</v>
      </c>
      <c r="I2494" s="10" t="s">
        <v>37</v>
      </c>
      <c r="J2494" s="12">
        <v>1</v>
      </c>
      <c r="K2494" t="s">
        <v>511</v>
      </c>
      <c r="L2494" t="s">
        <v>524</v>
      </c>
      <c r="M2494" t="s">
        <v>507</v>
      </c>
    </row>
    <row r="2495" spans="1:13" x14ac:dyDescent="0.2">
      <c r="A2495" s="9" t="s">
        <v>155</v>
      </c>
      <c r="B2495" s="9" t="s">
        <v>722</v>
      </c>
      <c r="C2495" s="12">
        <v>0.4042</v>
      </c>
      <c r="D2495" s="12">
        <v>1.1042000000000001</v>
      </c>
      <c r="E2495" s="12">
        <v>1</v>
      </c>
      <c r="F2495" s="12">
        <v>0.67600000000000005</v>
      </c>
      <c r="G2495" s="12">
        <v>0.6</v>
      </c>
      <c r="H2495" s="9">
        <v>1</v>
      </c>
      <c r="I2495" s="10" t="s">
        <v>23</v>
      </c>
      <c r="J2495" s="12">
        <v>1</v>
      </c>
      <c r="K2495" t="s">
        <v>508</v>
      </c>
      <c r="L2495" t="s">
        <v>524</v>
      </c>
      <c r="M2495" t="s">
        <v>507</v>
      </c>
    </row>
    <row r="2496" spans="1:13" x14ac:dyDescent="0.2">
      <c r="A2496" s="9" t="s">
        <v>156</v>
      </c>
      <c r="B2496" s="9" t="s">
        <v>722</v>
      </c>
      <c r="C2496" s="12">
        <v>0.89639999999999997</v>
      </c>
      <c r="D2496" s="12">
        <v>0.97529999999999994</v>
      </c>
      <c r="E2496" s="12">
        <v>0.95798319327730996</v>
      </c>
      <c r="F2496" s="12">
        <v>0.747</v>
      </c>
      <c r="G2496" s="12">
        <v>0.73913043478260798</v>
      </c>
      <c r="H2496" s="9">
        <v>9</v>
      </c>
      <c r="I2496" s="9" t="s">
        <v>15</v>
      </c>
      <c r="J2496" s="9">
        <v>0.5</v>
      </c>
      <c r="K2496" t="s">
        <v>511</v>
      </c>
      <c r="L2496" t="s">
        <v>524</v>
      </c>
      <c r="M2496" t="s">
        <v>512</v>
      </c>
    </row>
    <row r="2497" spans="1:13" x14ac:dyDescent="0.2">
      <c r="A2497" s="9" t="s">
        <v>159</v>
      </c>
      <c r="B2497" s="9" t="s">
        <v>722</v>
      </c>
      <c r="C2497" s="12">
        <v>0.92500000000000004</v>
      </c>
      <c r="D2497" s="12">
        <v>1.1496999999999999</v>
      </c>
      <c r="E2497" s="12">
        <v>1</v>
      </c>
      <c r="F2497" s="12">
        <v>0.98699999999999999</v>
      </c>
      <c r="G2497" s="12">
        <v>0.78260869565217295</v>
      </c>
      <c r="H2497" s="9">
        <v>13</v>
      </c>
      <c r="I2497" s="10"/>
      <c r="J2497" s="12"/>
      <c r="K2497" t="s">
        <v>511</v>
      </c>
      <c r="L2497" t="s">
        <v>524</v>
      </c>
      <c r="M2497" t="s">
        <v>507</v>
      </c>
    </row>
    <row r="2498" spans="1:13" x14ac:dyDescent="0.2">
      <c r="A2498" s="9" t="s">
        <v>160</v>
      </c>
      <c r="B2498" s="9" t="s">
        <v>722</v>
      </c>
      <c r="C2498" s="12">
        <v>0.79579999999999995</v>
      </c>
      <c r="D2498" s="12">
        <v>0.80920000000000003</v>
      </c>
      <c r="E2498" s="12">
        <v>0.89534883720930203</v>
      </c>
      <c r="F2498" s="12">
        <v>0.74099999999999999</v>
      </c>
      <c r="G2498" s="12">
        <v>0.92857142857142805</v>
      </c>
      <c r="H2498" s="9">
        <v>13</v>
      </c>
      <c r="I2498" s="10"/>
      <c r="J2498" s="12"/>
      <c r="K2498" t="s">
        <v>511</v>
      </c>
      <c r="L2498" t="s">
        <v>524</v>
      </c>
      <c r="M2498" t="s">
        <v>507</v>
      </c>
    </row>
    <row r="2499" spans="1:13" x14ac:dyDescent="0.2">
      <c r="A2499" s="9" t="s">
        <v>164</v>
      </c>
      <c r="B2499" s="9" t="s">
        <v>722</v>
      </c>
      <c r="C2499" s="12">
        <v>0.78129999999999999</v>
      </c>
      <c r="D2499" s="12">
        <v>0.82420000000000004</v>
      </c>
      <c r="E2499" s="12">
        <v>1</v>
      </c>
      <c r="F2499" s="12">
        <v>1</v>
      </c>
      <c r="G2499" s="12">
        <v>1</v>
      </c>
      <c r="H2499" s="9">
        <v>6</v>
      </c>
      <c r="I2499" s="9" t="s">
        <v>48</v>
      </c>
      <c r="J2499" s="9">
        <v>1</v>
      </c>
      <c r="K2499" t="s">
        <v>511</v>
      </c>
      <c r="L2499" t="s">
        <v>525</v>
      </c>
      <c r="M2499" t="s">
        <v>509</v>
      </c>
    </row>
    <row r="2500" spans="1:13" x14ac:dyDescent="0.2">
      <c r="A2500" s="9" t="s">
        <v>165</v>
      </c>
      <c r="B2500" s="9" t="s">
        <v>722</v>
      </c>
      <c r="C2500" s="12">
        <v>0.66879999999999995</v>
      </c>
      <c r="D2500" s="12">
        <v>1.2370000000000001</v>
      </c>
      <c r="E2500" s="12">
        <v>0.98</v>
      </c>
      <c r="F2500" s="12">
        <v>0.73199999999999998</v>
      </c>
      <c r="G2500" s="12">
        <v>0.90909090909090895</v>
      </c>
      <c r="H2500" s="9">
        <v>0</v>
      </c>
      <c r="I2500" s="9" t="s">
        <v>66</v>
      </c>
      <c r="J2500" s="9">
        <v>0.5</v>
      </c>
      <c r="K2500" t="s">
        <v>511</v>
      </c>
      <c r="L2500" t="s">
        <v>525</v>
      </c>
      <c r="M2500" t="s">
        <v>509</v>
      </c>
    </row>
    <row r="2501" spans="1:13" x14ac:dyDescent="0.2">
      <c r="A2501" s="9" t="s">
        <v>166</v>
      </c>
      <c r="B2501" s="9" t="s">
        <v>722</v>
      </c>
      <c r="C2501" s="12">
        <v>0.69169999999999998</v>
      </c>
      <c r="D2501" s="12">
        <v>1.1562999999999899</v>
      </c>
      <c r="E2501" s="12">
        <v>1</v>
      </c>
      <c r="F2501" s="12">
        <v>0.82199999999999995</v>
      </c>
      <c r="G2501" s="12">
        <v>1</v>
      </c>
      <c r="H2501" s="9">
        <v>5</v>
      </c>
      <c r="I2501" s="10" t="s">
        <v>37</v>
      </c>
      <c r="J2501" s="12">
        <v>1</v>
      </c>
      <c r="K2501" t="s">
        <v>508</v>
      </c>
      <c r="L2501" t="s">
        <v>524</v>
      </c>
      <c r="M2501" t="s">
        <v>507</v>
      </c>
    </row>
    <row r="2502" spans="1:13" x14ac:dyDescent="0.2">
      <c r="A2502" s="9" t="s">
        <v>167</v>
      </c>
      <c r="B2502" s="9" t="s">
        <v>722</v>
      </c>
      <c r="C2502" s="12">
        <v>0.97919999999999996</v>
      </c>
      <c r="D2502" s="12">
        <v>0.98439999999999905</v>
      </c>
      <c r="E2502" s="12">
        <v>1</v>
      </c>
      <c r="F2502" s="12">
        <v>0.73</v>
      </c>
      <c r="G2502" s="12">
        <v>0.58333333333333304</v>
      </c>
      <c r="H2502" s="9">
        <v>7</v>
      </c>
      <c r="I2502" s="10" t="s">
        <v>23</v>
      </c>
      <c r="J2502" s="12">
        <v>1</v>
      </c>
      <c r="K2502" t="s">
        <v>511</v>
      </c>
      <c r="L2502" t="s">
        <v>525</v>
      </c>
      <c r="M2502" t="s">
        <v>510</v>
      </c>
    </row>
    <row r="2503" spans="1:13" x14ac:dyDescent="0.2">
      <c r="A2503" s="9" t="s">
        <v>169</v>
      </c>
      <c r="B2503" s="9" t="s">
        <v>722</v>
      </c>
      <c r="C2503" s="12">
        <v>0.7833</v>
      </c>
      <c r="D2503" s="12">
        <v>0.83719999999999895</v>
      </c>
      <c r="E2503" s="12">
        <v>0.92</v>
      </c>
      <c r="F2503" s="12">
        <v>0.54400000000000004</v>
      </c>
      <c r="G2503" s="12">
        <v>0.56521739130434701</v>
      </c>
      <c r="H2503" s="9">
        <v>6</v>
      </c>
      <c r="I2503" s="10" t="s">
        <v>36</v>
      </c>
      <c r="J2503" s="12">
        <v>0</v>
      </c>
      <c r="K2503" t="s">
        <v>511</v>
      </c>
      <c r="L2503" t="s">
        <v>524</v>
      </c>
      <c r="M2503" t="s">
        <v>512</v>
      </c>
    </row>
    <row r="2504" spans="1:13" x14ac:dyDescent="0.2">
      <c r="A2504" s="9" t="s">
        <v>728</v>
      </c>
      <c r="B2504" s="9" t="s">
        <v>722</v>
      </c>
      <c r="C2504" s="12">
        <v>0</v>
      </c>
      <c r="D2504" s="12">
        <v>0.375</v>
      </c>
      <c r="I2504" s="10"/>
      <c r="J2504" s="12"/>
      <c r="K2504" t="s">
        <v>506</v>
      </c>
      <c r="L2504" t="s">
        <v>525</v>
      </c>
      <c r="M2504" t="s">
        <v>514</v>
      </c>
    </row>
    <row r="2505" spans="1:13" x14ac:dyDescent="0.2">
      <c r="A2505" s="9" t="s">
        <v>174</v>
      </c>
      <c r="B2505" s="9" t="s">
        <v>722</v>
      </c>
      <c r="C2505" s="12">
        <v>1.0083</v>
      </c>
      <c r="D2505" s="12">
        <v>0.97039999999999904</v>
      </c>
      <c r="E2505" s="12">
        <v>0.98113207547169801</v>
      </c>
      <c r="F2505" s="12">
        <v>0.68799999999999994</v>
      </c>
      <c r="G2505" s="12">
        <v>0.51851851851851805</v>
      </c>
      <c r="H2505" s="9">
        <v>8</v>
      </c>
      <c r="I2505" s="10" t="s">
        <v>66</v>
      </c>
      <c r="J2505" s="12">
        <v>0.5</v>
      </c>
      <c r="K2505" t="s">
        <v>511</v>
      </c>
      <c r="L2505" t="s">
        <v>524</v>
      </c>
      <c r="M2505" t="s">
        <v>512</v>
      </c>
    </row>
    <row r="2506" spans="1:13" x14ac:dyDescent="0.2">
      <c r="A2506" s="9" t="s">
        <v>175</v>
      </c>
      <c r="B2506" s="9" t="s">
        <v>722</v>
      </c>
      <c r="C2506" s="12">
        <v>0.80210000000000004</v>
      </c>
      <c r="D2506" s="12">
        <v>0.95309999999999995</v>
      </c>
      <c r="E2506" s="12">
        <v>1</v>
      </c>
      <c r="F2506" s="12">
        <v>0.72399999999999998</v>
      </c>
      <c r="G2506" s="12">
        <v>0.1</v>
      </c>
      <c r="H2506" s="9">
        <v>4</v>
      </c>
      <c r="I2506" s="9" t="s">
        <v>36</v>
      </c>
      <c r="J2506" s="9">
        <v>0</v>
      </c>
      <c r="K2506" t="s">
        <v>511</v>
      </c>
      <c r="L2506" t="s">
        <v>525</v>
      </c>
      <c r="M2506" t="s">
        <v>509</v>
      </c>
    </row>
    <row r="2507" spans="1:13" x14ac:dyDescent="0.2">
      <c r="A2507" s="9" t="s">
        <v>177</v>
      </c>
      <c r="B2507" s="9" t="s">
        <v>722</v>
      </c>
      <c r="C2507" s="12">
        <v>1.25</v>
      </c>
      <c r="D2507" s="12">
        <v>1.1184000000000001</v>
      </c>
      <c r="E2507" s="12">
        <v>1</v>
      </c>
      <c r="F2507" s="12">
        <v>0.71299999999999997</v>
      </c>
      <c r="G2507" s="12">
        <v>0.92307692307692302</v>
      </c>
      <c r="H2507" s="9">
        <v>11</v>
      </c>
      <c r="I2507" s="10" t="s">
        <v>43</v>
      </c>
      <c r="J2507" s="12">
        <v>0.17</v>
      </c>
      <c r="K2507" t="s">
        <v>511</v>
      </c>
      <c r="L2507" t="s">
        <v>524</v>
      </c>
      <c r="M2507" t="s">
        <v>190</v>
      </c>
    </row>
    <row r="2508" spans="1:13" x14ac:dyDescent="0.2">
      <c r="A2508" s="9" t="s">
        <v>184</v>
      </c>
      <c r="B2508" s="9" t="s">
        <v>722</v>
      </c>
      <c r="C2508" s="12">
        <v>0.53749999999999998</v>
      </c>
      <c r="D2508" s="12">
        <v>0.89469999999999905</v>
      </c>
      <c r="E2508" s="12">
        <v>0.95081967213114704</v>
      </c>
      <c r="F2508" s="12">
        <v>0.66700000000000004</v>
      </c>
      <c r="G2508" s="12">
        <v>0.82352941176470495</v>
      </c>
      <c r="H2508" s="9">
        <v>3</v>
      </c>
      <c r="I2508" s="10"/>
      <c r="J2508" s="12"/>
      <c r="K2508" t="s">
        <v>511</v>
      </c>
      <c r="L2508" t="s">
        <v>524</v>
      </c>
      <c r="M2508" t="s">
        <v>507</v>
      </c>
    </row>
    <row r="2509" spans="1:13" x14ac:dyDescent="0.2">
      <c r="A2509" s="9" t="s">
        <v>185</v>
      </c>
      <c r="B2509" s="9" t="s">
        <v>722</v>
      </c>
      <c r="C2509" s="12">
        <v>0.64580000000000004</v>
      </c>
      <c r="D2509" s="12">
        <v>1.0272999999999901</v>
      </c>
      <c r="E2509" s="12">
        <v>1</v>
      </c>
      <c r="F2509" s="12">
        <v>1</v>
      </c>
      <c r="G2509" s="12">
        <v>1</v>
      </c>
      <c r="I2509" s="9" t="s">
        <v>66</v>
      </c>
      <c r="J2509" s="9">
        <v>0.5</v>
      </c>
      <c r="K2509" t="s">
        <v>511</v>
      </c>
      <c r="L2509" t="s">
        <v>525</v>
      </c>
      <c r="M2509" t="s">
        <v>190</v>
      </c>
    </row>
    <row r="2510" spans="1:13" x14ac:dyDescent="0.2">
      <c r="A2510" s="9" t="s">
        <v>186</v>
      </c>
      <c r="B2510" s="9" t="s">
        <v>722</v>
      </c>
      <c r="C2510" s="12">
        <v>0.75</v>
      </c>
      <c r="D2510" s="12">
        <v>1.4354</v>
      </c>
      <c r="E2510" s="12">
        <v>1</v>
      </c>
      <c r="F2510" s="12">
        <v>0.65200000000000002</v>
      </c>
      <c r="G2510" s="12">
        <v>0.875</v>
      </c>
      <c r="H2510" s="9">
        <v>10</v>
      </c>
      <c r="J2510" s="9"/>
      <c r="K2510" t="s">
        <v>508</v>
      </c>
      <c r="L2510" t="s">
        <v>524</v>
      </c>
      <c r="M2510" t="s">
        <v>507</v>
      </c>
    </row>
    <row r="2511" spans="1:13" x14ac:dyDescent="0.2">
      <c r="A2511" s="9" t="s">
        <v>729</v>
      </c>
      <c r="B2511" s="9" t="s">
        <v>722</v>
      </c>
      <c r="C2511" s="12">
        <v>0.105599999999999</v>
      </c>
      <c r="D2511" s="12">
        <v>0.55700000000000005</v>
      </c>
      <c r="F2511" s="12">
        <v>1</v>
      </c>
      <c r="I2511" s="10" t="s">
        <v>34</v>
      </c>
      <c r="J2511" s="12">
        <v>1</v>
      </c>
      <c r="K2511" t="s">
        <v>511</v>
      </c>
      <c r="L2511" t="s">
        <v>524</v>
      </c>
      <c r="M2511" t="s">
        <v>513</v>
      </c>
    </row>
    <row r="2512" spans="1:13" x14ac:dyDescent="0.2">
      <c r="A2512" s="9" t="s">
        <v>191</v>
      </c>
      <c r="B2512" s="9" t="s">
        <v>722</v>
      </c>
      <c r="C2512" s="12">
        <v>0.76669999999999905</v>
      </c>
      <c r="D2512" s="12">
        <v>1.2992999999999999</v>
      </c>
      <c r="E2512" s="12">
        <v>0.92105263157894701</v>
      </c>
      <c r="F2512" s="12">
        <v>0.92</v>
      </c>
      <c r="G2512" s="12">
        <v>1</v>
      </c>
      <c r="I2512" s="10" t="s">
        <v>64</v>
      </c>
      <c r="J2512" s="12">
        <v>0.25</v>
      </c>
      <c r="K2512" t="s">
        <v>511</v>
      </c>
      <c r="L2512" t="s">
        <v>524</v>
      </c>
      <c r="M2512" t="s">
        <v>507</v>
      </c>
    </row>
    <row r="2513" spans="1:13" x14ac:dyDescent="0.2">
      <c r="A2513" s="9" t="s">
        <v>597</v>
      </c>
      <c r="B2513" s="9" t="s">
        <v>722</v>
      </c>
      <c r="C2513" s="12">
        <v>0.5625</v>
      </c>
      <c r="D2513" s="12">
        <v>1.0039</v>
      </c>
      <c r="E2513" s="12">
        <v>0.8</v>
      </c>
      <c r="F2513" s="12">
        <v>0.73299999999999998</v>
      </c>
      <c r="H2513" s="9">
        <v>1</v>
      </c>
      <c r="I2513" s="10" t="s">
        <v>54</v>
      </c>
      <c r="J2513" s="12">
        <v>0</v>
      </c>
      <c r="K2513" t="s">
        <v>506</v>
      </c>
      <c r="L2513" t="s">
        <v>525</v>
      </c>
      <c r="M2513" t="s">
        <v>512</v>
      </c>
    </row>
    <row r="2514" spans="1:13" x14ac:dyDescent="0.2">
      <c r="A2514" s="9" t="s">
        <v>198</v>
      </c>
      <c r="B2514" s="9" t="s">
        <v>722</v>
      </c>
      <c r="C2514" s="12">
        <v>0.98329999999999995</v>
      </c>
      <c r="D2514" s="12">
        <v>1.7166999999999999</v>
      </c>
      <c r="E2514" s="12">
        <v>0.97222222222222199</v>
      </c>
      <c r="F2514" s="12">
        <v>0.76600000000000001</v>
      </c>
      <c r="G2514" s="12">
        <v>0.94117647058823495</v>
      </c>
      <c r="H2514" s="9">
        <v>3</v>
      </c>
      <c r="I2514" s="10"/>
      <c r="J2514" s="12"/>
      <c r="K2514" t="s">
        <v>508</v>
      </c>
      <c r="L2514" t="s">
        <v>524</v>
      </c>
      <c r="M2514" t="s">
        <v>509</v>
      </c>
    </row>
    <row r="2515" spans="1:13" x14ac:dyDescent="0.2">
      <c r="A2515" s="9" t="s">
        <v>199</v>
      </c>
      <c r="B2515" s="9" t="s">
        <v>722</v>
      </c>
      <c r="C2515" s="12">
        <v>1.0166999999999999</v>
      </c>
      <c r="D2515" s="12">
        <v>0.968799999999999</v>
      </c>
      <c r="E2515" s="12">
        <v>0.99107142857142805</v>
      </c>
      <c r="F2515" s="12">
        <v>0.94499999999999995</v>
      </c>
      <c r="G2515" s="12">
        <v>1</v>
      </c>
      <c r="H2515" s="9">
        <v>13</v>
      </c>
      <c r="I2515" s="10" t="s">
        <v>45</v>
      </c>
      <c r="J2515" s="12">
        <v>0</v>
      </c>
      <c r="K2515" t="s">
        <v>511</v>
      </c>
      <c r="L2515" t="s">
        <v>524</v>
      </c>
      <c r="M2515" t="s">
        <v>510</v>
      </c>
    </row>
    <row r="2516" spans="1:13" x14ac:dyDescent="0.2">
      <c r="A2516" s="9" t="s">
        <v>200</v>
      </c>
      <c r="B2516" s="9" t="s">
        <v>722</v>
      </c>
      <c r="C2516" s="12">
        <v>1.004</v>
      </c>
      <c r="D2516" s="12">
        <v>1.4440999999999999</v>
      </c>
      <c r="E2516" s="12">
        <v>0.99159663865546199</v>
      </c>
      <c r="F2516" s="12">
        <v>0.71599999999999997</v>
      </c>
      <c r="G2516" s="12">
        <v>0.875</v>
      </c>
      <c r="H2516" s="9">
        <v>1</v>
      </c>
      <c r="I2516" s="10" t="s">
        <v>66</v>
      </c>
      <c r="J2516" s="12">
        <v>0.5</v>
      </c>
      <c r="K2516" t="s">
        <v>508</v>
      </c>
      <c r="L2516" t="s">
        <v>524</v>
      </c>
      <c r="M2516" t="s">
        <v>507</v>
      </c>
    </row>
    <row r="2517" spans="1:13" x14ac:dyDescent="0.2">
      <c r="A2517" s="9" t="s">
        <v>562</v>
      </c>
      <c r="B2517" s="9" t="s">
        <v>722</v>
      </c>
      <c r="C2517" s="12">
        <v>0.75</v>
      </c>
      <c r="D2517" s="12">
        <v>0.85939999999999905</v>
      </c>
      <c r="E2517" s="12">
        <v>0.939393939393939</v>
      </c>
      <c r="F2517" s="12">
        <v>0.85199999999999998</v>
      </c>
      <c r="G2517" s="12">
        <v>0.75</v>
      </c>
      <c r="H2517" s="9">
        <v>5</v>
      </c>
      <c r="I2517" s="10"/>
      <c r="J2517" s="12"/>
      <c r="K2517" t="s">
        <v>506</v>
      </c>
      <c r="L2517" t="s">
        <v>525</v>
      </c>
      <c r="M2517" t="s">
        <v>510</v>
      </c>
    </row>
    <row r="2518" spans="1:13" x14ac:dyDescent="0.2">
      <c r="A2518" s="9" t="s">
        <v>203</v>
      </c>
      <c r="B2518" s="9" t="s">
        <v>722</v>
      </c>
      <c r="C2518" s="12">
        <v>0.86460000000000004</v>
      </c>
      <c r="D2518" s="12">
        <v>0.85549999999999904</v>
      </c>
      <c r="E2518" s="12">
        <v>1</v>
      </c>
      <c r="F2518" s="12">
        <v>0.8</v>
      </c>
      <c r="G2518" s="12">
        <v>0.72727272727272696</v>
      </c>
      <c r="H2518" s="9">
        <v>6</v>
      </c>
      <c r="I2518" s="10"/>
      <c r="J2518" s="12"/>
      <c r="K2518" t="s">
        <v>511</v>
      </c>
      <c r="L2518" t="s">
        <v>525</v>
      </c>
      <c r="M2518" t="s">
        <v>509</v>
      </c>
    </row>
    <row r="2519" spans="1:13" x14ac:dyDescent="0.2">
      <c r="A2519" s="9" t="s">
        <v>564</v>
      </c>
      <c r="B2519" s="9" t="s">
        <v>722</v>
      </c>
      <c r="C2519" s="12">
        <v>0.29169999999999902</v>
      </c>
      <c r="D2519" s="12">
        <v>1.1822999999999999</v>
      </c>
      <c r="E2519" s="12">
        <v>1</v>
      </c>
      <c r="F2519" s="12">
        <v>0.9</v>
      </c>
      <c r="I2519" s="10" t="s">
        <v>189</v>
      </c>
      <c r="J2519" s="12">
        <v>0</v>
      </c>
      <c r="K2519" t="s">
        <v>506</v>
      </c>
      <c r="L2519" t="s">
        <v>525</v>
      </c>
      <c r="M2519" t="s">
        <v>513</v>
      </c>
    </row>
    <row r="2520" spans="1:13" x14ac:dyDescent="0.2">
      <c r="A2520" s="9" t="s">
        <v>206</v>
      </c>
      <c r="B2520" s="9" t="s">
        <v>722</v>
      </c>
      <c r="C2520" s="12">
        <v>0.99170000000000003</v>
      </c>
      <c r="D2520" s="12">
        <v>1.0427999999999999</v>
      </c>
      <c r="E2520" s="12">
        <v>0.95689655172413701</v>
      </c>
      <c r="F2520" s="12">
        <v>0.80900000000000005</v>
      </c>
      <c r="G2520" s="12">
        <v>0.83333333333333304</v>
      </c>
      <c r="H2520" s="9">
        <v>7</v>
      </c>
      <c r="I2520" s="10" t="s">
        <v>23</v>
      </c>
      <c r="J2520" s="12">
        <v>1</v>
      </c>
      <c r="K2520" t="s">
        <v>511</v>
      </c>
      <c r="L2520" t="s">
        <v>524</v>
      </c>
      <c r="M2520" t="s">
        <v>507</v>
      </c>
    </row>
    <row r="2521" spans="1:13" x14ac:dyDescent="0.2">
      <c r="A2521" s="9" t="s">
        <v>208</v>
      </c>
      <c r="B2521" s="9" t="s">
        <v>722</v>
      </c>
      <c r="C2521" s="12">
        <v>0.1875</v>
      </c>
      <c r="D2521" s="12">
        <v>0.68359999999999999</v>
      </c>
      <c r="E2521" s="12">
        <v>1</v>
      </c>
      <c r="F2521" s="12">
        <v>0.6</v>
      </c>
      <c r="G2521" s="12">
        <v>0</v>
      </c>
      <c r="H2521" s="9">
        <v>1</v>
      </c>
      <c r="I2521" s="10"/>
      <c r="J2521" s="12"/>
      <c r="K2521" t="s">
        <v>511</v>
      </c>
      <c r="L2521" t="s">
        <v>525</v>
      </c>
      <c r="M2521" t="s">
        <v>509</v>
      </c>
    </row>
    <row r="2522" spans="1:13" x14ac:dyDescent="0.2">
      <c r="A2522" s="9" t="s">
        <v>209</v>
      </c>
      <c r="B2522" s="9" t="s">
        <v>722</v>
      </c>
      <c r="C2522" s="12">
        <v>0.65</v>
      </c>
      <c r="D2522" s="12">
        <v>1.0082</v>
      </c>
      <c r="E2522" s="12">
        <v>0.98550724637681097</v>
      </c>
      <c r="F2522" s="12">
        <v>0.88500000000000001</v>
      </c>
      <c r="G2522" s="12">
        <v>0.86666666666666603</v>
      </c>
      <c r="H2522" s="9">
        <v>2</v>
      </c>
      <c r="I2522" s="9" t="s">
        <v>23</v>
      </c>
      <c r="J2522" s="9">
        <v>1</v>
      </c>
      <c r="K2522" t="s">
        <v>508</v>
      </c>
      <c r="L2522" t="s">
        <v>524</v>
      </c>
      <c r="M2522" t="s">
        <v>507</v>
      </c>
    </row>
    <row r="2523" spans="1:13" x14ac:dyDescent="0.2">
      <c r="A2523" s="9" t="s">
        <v>210</v>
      </c>
      <c r="B2523" s="9" t="s">
        <v>722</v>
      </c>
      <c r="C2523" s="12">
        <v>1.0607</v>
      </c>
      <c r="D2523" s="12">
        <v>1.0973999999999999</v>
      </c>
      <c r="E2523" s="12">
        <v>0.98639455782312901</v>
      </c>
      <c r="F2523" s="12">
        <v>0.99</v>
      </c>
      <c r="G2523" s="12">
        <v>0.91666666666666596</v>
      </c>
      <c r="H2523" s="9">
        <v>23</v>
      </c>
      <c r="J2523" s="9"/>
      <c r="K2523" t="s">
        <v>511</v>
      </c>
      <c r="L2523" t="s">
        <v>524</v>
      </c>
      <c r="M2523" t="s">
        <v>507</v>
      </c>
    </row>
    <row r="2524" spans="1:13" x14ac:dyDescent="0.2">
      <c r="A2524" s="9" t="s">
        <v>212</v>
      </c>
      <c r="B2524" s="9" t="s">
        <v>722</v>
      </c>
      <c r="C2524" s="12">
        <v>0.80420000000000003</v>
      </c>
      <c r="D2524" s="12">
        <v>1.0065999999999999</v>
      </c>
      <c r="E2524" s="12">
        <v>0.98863636363636298</v>
      </c>
      <c r="F2524" s="12">
        <v>0.95</v>
      </c>
      <c r="G2524" s="12">
        <v>0.80952380952380898</v>
      </c>
      <c r="H2524" s="9">
        <v>7</v>
      </c>
      <c r="I2524" s="10" t="s">
        <v>37</v>
      </c>
      <c r="J2524" s="12">
        <v>1</v>
      </c>
      <c r="K2524" t="s">
        <v>508</v>
      </c>
      <c r="L2524" t="s">
        <v>524</v>
      </c>
      <c r="M2524" t="s">
        <v>510</v>
      </c>
    </row>
    <row r="2525" spans="1:13" x14ac:dyDescent="0.2">
      <c r="A2525" s="9" t="s">
        <v>213</v>
      </c>
      <c r="B2525" s="9" t="s">
        <v>722</v>
      </c>
      <c r="C2525" s="12">
        <v>0.89580000000000004</v>
      </c>
      <c r="D2525" s="12">
        <v>1.0295999999999901</v>
      </c>
      <c r="E2525" s="12">
        <v>0.93396226415094297</v>
      </c>
      <c r="F2525" s="12">
        <v>0.89700000000000002</v>
      </c>
      <c r="G2525" s="12">
        <v>1</v>
      </c>
      <c r="H2525" s="9">
        <v>9</v>
      </c>
      <c r="I2525" s="10" t="s">
        <v>15</v>
      </c>
      <c r="J2525" s="12">
        <v>0.5</v>
      </c>
      <c r="K2525" t="s">
        <v>511</v>
      </c>
      <c r="L2525" t="s">
        <v>524</v>
      </c>
      <c r="M2525" t="s">
        <v>510</v>
      </c>
    </row>
    <row r="2526" spans="1:13" x14ac:dyDescent="0.2">
      <c r="A2526" s="9" t="s">
        <v>730</v>
      </c>
      <c r="B2526" s="9" t="s">
        <v>722</v>
      </c>
      <c r="C2526" s="12">
        <v>0</v>
      </c>
      <c r="D2526" s="12">
        <v>0.51559999999999995</v>
      </c>
      <c r="I2526" s="10"/>
      <c r="J2526" s="12"/>
      <c r="K2526" t="s">
        <v>506</v>
      </c>
      <c r="L2526" t="s">
        <v>525</v>
      </c>
      <c r="M2526" t="s">
        <v>513</v>
      </c>
    </row>
    <row r="2527" spans="1:13" x14ac:dyDescent="0.2">
      <c r="A2527" s="9" t="s">
        <v>215</v>
      </c>
      <c r="B2527" s="9" t="s">
        <v>722</v>
      </c>
      <c r="C2527" s="12">
        <v>1.0207999999999999</v>
      </c>
      <c r="D2527" s="12">
        <v>1.37109999999999</v>
      </c>
      <c r="E2527" s="12">
        <v>0.9375</v>
      </c>
      <c r="F2527" s="12">
        <v>0.55200000000000005</v>
      </c>
      <c r="G2527" s="12">
        <v>0.71428571428571397</v>
      </c>
      <c r="H2527" s="9">
        <v>4</v>
      </c>
      <c r="I2527" s="10" t="s">
        <v>27</v>
      </c>
      <c r="J2527" s="12">
        <v>0.33</v>
      </c>
      <c r="K2527" t="s">
        <v>506</v>
      </c>
      <c r="L2527" t="s">
        <v>525</v>
      </c>
      <c r="M2527" t="s">
        <v>509</v>
      </c>
    </row>
    <row r="2528" spans="1:13" x14ac:dyDescent="0.2">
      <c r="A2528" s="9" t="s">
        <v>216</v>
      </c>
      <c r="B2528" s="9" t="s">
        <v>722</v>
      </c>
      <c r="C2528" s="12">
        <v>0.52500000000000002</v>
      </c>
      <c r="D2528" s="12">
        <v>1.0312999999999899</v>
      </c>
      <c r="E2528" s="12">
        <v>1</v>
      </c>
      <c r="F2528" s="12">
        <v>1</v>
      </c>
      <c r="G2528" s="12">
        <v>0.9</v>
      </c>
      <c r="H2528" s="9">
        <v>3</v>
      </c>
      <c r="J2528" s="9"/>
      <c r="K2528" t="s">
        <v>511</v>
      </c>
      <c r="L2528" t="s">
        <v>525</v>
      </c>
      <c r="M2528" t="s">
        <v>510</v>
      </c>
    </row>
    <row r="2529" spans="1:13" x14ac:dyDescent="0.2">
      <c r="A2529" s="9" t="s">
        <v>217</v>
      </c>
      <c r="B2529" s="9" t="s">
        <v>722</v>
      </c>
      <c r="C2529" s="12">
        <v>0.79169999999999996</v>
      </c>
      <c r="D2529" s="12">
        <v>0.97859999999999903</v>
      </c>
      <c r="E2529" s="12">
        <v>0.98913043478260798</v>
      </c>
      <c r="F2529" s="12">
        <v>0.78800000000000003</v>
      </c>
      <c r="G2529" s="12">
        <v>0.81818181818181801</v>
      </c>
      <c r="H2529" s="9">
        <v>12</v>
      </c>
      <c r="I2529" s="9" t="s">
        <v>172</v>
      </c>
      <c r="J2529" s="9">
        <v>0.2</v>
      </c>
      <c r="K2529" t="s">
        <v>511</v>
      </c>
      <c r="L2529" t="s">
        <v>524</v>
      </c>
      <c r="M2529" t="s">
        <v>510</v>
      </c>
    </row>
    <row r="2530" spans="1:13" x14ac:dyDescent="0.2">
      <c r="A2530" s="9" t="s">
        <v>220</v>
      </c>
      <c r="B2530" s="9" t="s">
        <v>722</v>
      </c>
      <c r="C2530" s="12">
        <v>0.69789999999999996</v>
      </c>
      <c r="D2530" s="12">
        <v>1.2734000000000001</v>
      </c>
      <c r="E2530" s="12">
        <v>1</v>
      </c>
      <c r="F2530" s="12">
        <v>0.92</v>
      </c>
      <c r="G2530" s="12">
        <v>1</v>
      </c>
      <c r="H2530" s="9">
        <v>1</v>
      </c>
      <c r="I2530" s="10" t="s">
        <v>23</v>
      </c>
      <c r="J2530" s="12">
        <v>1</v>
      </c>
      <c r="K2530" t="s">
        <v>508</v>
      </c>
      <c r="L2530" t="s">
        <v>525</v>
      </c>
      <c r="M2530" t="s">
        <v>509</v>
      </c>
    </row>
    <row r="2531" spans="1:13" x14ac:dyDescent="0.2">
      <c r="A2531" s="9" t="s">
        <v>222</v>
      </c>
      <c r="B2531" s="9" t="s">
        <v>722</v>
      </c>
      <c r="C2531" s="12">
        <v>1.1562999999999899</v>
      </c>
      <c r="D2531" s="12">
        <v>0.91020000000000001</v>
      </c>
      <c r="E2531" s="12">
        <v>0.97916666666666596</v>
      </c>
      <c r="F2531" s="12">
        <v>0.96699999999999997</v>
      </c>
      <c r="G2531" s="12">
        <v>0.8</v>
      </c>
      <c r="H2531" s="9">
        <v>3</v>
      </c>
      <c r="J2531" s="9"/>
      <c r="K2531" t="s">
        <v>508</v>
      </c>
      <c r="L2531" t="s">
        <v>525</v>
      </c>
      <c r="M2531" t="s">
        <v>512</v>
      </c>
    </row>
    <row r="2532" spans="1:13" x14ac:dyDescent="0.2">
      <c r="A2532" s="9" t="s">
        <v>223</v>
      </c>
      <c r="B2532" s="9" t="s">
        <v>722</v>
      </c>
      <c r="C2532" s="12">
        <v>1.0125</v>
      </c>
      <c r="D2532" s="12">
        <v>1.0132000000000001</v>
      </c>
      <c r="E2532" s="12">
        <v>0.98347107438016501</v>
      </c>
      <c r="F2532" s="12">
        <v>1</v>
      </c>
      <c r="G2532" s="12">
        <v>0.625</v>
      </c>
      <c r="H2532" s="9">
        <v>6</v>
      </c>
      <c r="I2532" s="10" t="s">
        <v>59</v>
      </c>
      <c r="J2532" s="12">
        <v>0.75</v>
      </c>
      <c r="K2532" t="s">
        <v>511</v>
      </c>
      <c r="L2532" t="s">
        <v>524</v>
      </c>
      <c r="M2532" t="s">
        <v>510</v>
      </c>
    </row>
    <row r="2533" spans="1:13" x14ac:dyDescent="0.2">
      <c r="A2533" s="9" t="s">
        <v>226</v>
      </c>
      <c r="B2533" s="9" t="s">
        <v>722</v>
      </c>
      <c r="C2533" s="12">
        <v>0.93569999999999998</v>
      </c>
      <c r="D2533" s="12">
        <v>1.1453</v>
      </c>
      <c r="E2533" s="12">
        <v>1</v>
      </c>
      <c r="F2533" s="12">
        <v>0.81899999999999995</v>
      </c>
      <c r="G2533" s="12">
        <v>0.8</v>
      </c>
      <c r="H2533" s="9">
        <v>17</v>
      </c>
      <c r="I2533" s="10" t="s">
        <v>363</v>
      </c>
      <c r="J2533" s="12">
        <v>0.88</v>
      </c>
      <c r="K2533" t="s">
        <v>511</v>
      </c>
      <c r="L2533" t="s">
        <v>524</v>
      </c>
      <c r="M2533" t="s">
        <v>507</v>
      </c>
    </row>
    <row r="2534" spans="1:13" x14ac:dyDescent="0.2">
      <c r="A2534" s="9" t="s">
        <v>227</v>
      </c>
      <c r="B2534" s="9" t="s">
        <v>722</v>
      </c>
      <c r="C2534" s="12">
        <v>1.0312999999999899</v>
      </c>
      <c r="D2534" s="12">
        <v>1.0780999999999901</v>
      </c>
      <c r="E2534" s="12">
        <v>1</v>
      </c>
      <c r="F2534" s="12">
        <v>1</v>
      </c>
      <c r="G2534" s="12">
        <v>0.92857142857142805</v>
      </c>
      <c r="H2534" s="9">
        <v>5</v>
      </c>
      <c r="J2534" s="9"/>
      <c r="K2534" t="s">
        <v>511</v>
      </c>
      <c r="L2534" t="s">
        <v>525</v>
      </c>
      <c r="M2534" t="s">
        <v>510</v>
      </c>
    </row>
    <row r="2535" spans="1:13" x14ac:dyDescent="0.2">
      <c r="A2535" s="9" t="s">
        <v>565</v>
      </c>
      <c r="B2535" s="9" t="s">
        <v>722</v>
      </c>
      <c r="C2535" s="12">
        <v>0.61250000000000004</v>
      </c>
      <c r="D2535" s="12">
        <v>0.97219999999999995</v>
      </c>
      <c r="E2535" s="12">
        <v>1</v>
      </c>
      <c r="F2535" s="12">
        <v>0.33300000000000002</v>
      </c>
      <c r="G2535" s="12">
        <v>0</v>
      </c>
      <c r="H2535" s="9">
        <v>3</v>
      </c>
      <c r="I2535" s="10" t="s">
        <v>54</v>
      </c>
      <c r="J2535" s="12">
        <v>0</v>
      </c>
      <c r="K2535" t="s">
        <v>506</v>
      </c>
      <c r="L2535" t="s">
        <v>525</v>
      </c>
      <c r="M2535" t="s">
        <v>509</v>
      </c>
    </row>
    <row r="2536" spans="1:13" x14ac:dyDescent="0.2">
      <c r="A2536" s="9" t="s">
        <v>231</v>
      </c>
      <c r="B2536" s="9" t="s">
        <v>722</v>
      </c>
      <c r="C2536" s="12">
        <v>0.81879999999999897</v>
      </c>
      <c r="D2536" s="12">
        <v>1.1197999999999999</v>
      </c>
      <c r="E2536" s="12">
        <v>1</v>
      </c>
      <c r="F2536" s="12">
        <v>0.96199999999999997</v>
      </c>
      <c r="G2536" s="12">
        <v>0.76190476190476097</v>
      </c>
      <c r="H2536" s="9">
        <v>12</v>
      </c>
      <c r="I2536" s="10" t="s">
        <v>36</v>
      </c>
      <c r="J2536" s="12">
        <v>0</v>
      </c>
      <c r="K2536" t="s">
        <v>511</v>
      </c>
      <c r="L2536" t="s">
        <v>525</v>
      </c>
      <c r="M2536" t="s">
        <v>507</v>
      </c>
    </row>
    <row r="2537" spans="1:13" x14ac:dyDescent="0.2">
      <c r="A2537" s="9" t="s">
        <v>233</v>
      </c>
      <c r="B2537" s="9" t="s">
        <v>722</v>
      </c>
      <c r="C2537" s="12">
        <v>0.85829999999999995</v>
      </c>
      <c r="D2537" s="12">
        <v>1.0410999999999899</v>
      </c>
      <c r="E2537" s="12">
        <v>0.98989898989898895</v>
      </c>
      <c r="F2537" s="12">
        <v>0.69399999999999995</v>
      </c>
      <c r="G2537" s="12">
        <v>0.95</v>
      </c>
      <c r="H2537" s="9">
        <v>7</v>
      </c>
      <c r="I2537" s="10" t="s">
        <v>23</v>
      </c>
      <c r="J2537" s="12">
        <v>1</v>
      </c>
      <c r="K2537" t="s">
        <v>511</v>
      </c>
      <c r="L2537" t="s">
        <v>524</v>
      </c>
      <c r="M2537" t="s">
        <v>190</v>
      </c>
    </row>
    <row r="2538" spans="1:13" x14ac:dyDescent="0.2">
      <c r="A2538" s="9" t="s">
        <v>234</v>
      </c>
      <c r="B2538" s="9" t="s">
        <v>722</v>
      </c>
      <c r="C2538" s="12">
        <v>0.85419999999999996</v>
      </c>
      <c r="D2538" s="12">
        <v>1.4227000000000001</v>
      </c>
      <c r="E2538" s="12">
        <v>0.98947368421052595</v>
      </c>
      <c r="F2538" s="12">
        <v>0.77800000000000002</v>
      </c>
      <c r="G2538" s="12">
        <v>0.70588235294117596</v>
      </c>
      <c r="H2538" s="9">
        <v>1</v>
      </c>
      <c r="I2538" s="10" t="s">
        <v>66</v>
      </c>
      <c r="J2538" s="12">
        <v>0.5</v>
      </c>
      <c r="K2538" t="s">
        <v>511</v>
      </c>
      <c r="L2538" t="s">
        <v>524</v>
      </c>
      <c r="M2538" t="s">
        <v>507</v>
      </c>
    </row>
    <row r="2539" spans="1:13" x14ac:dyDescent="0.2">
      <c r="A2539" s="9" t="s">
        <v>585</v>
      </c>
      <c r="B2539" s="9" t="s">
        <v>722</v>
      </c>
      <c r="C2539" s="12">
        <v>1.0106999999999999</v>
      </c>
      <c r="D2539" s="12">
        <v>1.0945</v>
      </c>
      <c r="E2539" s="12">
        <v>0.97101449275362295</v>
      </c>
      <c r="F2539" s="12">
        <v>0.65900000000000003</v>
      </c>
      <c r="G2539" s="12">
        <v>0</v>
      </c>
      <c r="H2539" s="9">
        <v>5</v>
      </c>
      <c r="I2539" s="9" t="s">
        <v>731</v>
      </c>
      <c r="J2539" s="9">
        <v>0.35</v>
      </c>
      <c r="K2539" t="s">
        <v>511</v>
      </c>
      <c r="L2539" t="s">
        <v>524</v>
      </c>
      <c r="M2539" t="s">
        <v>509</v>
      </c>
    </row>
    <row r="2540" spans="1:13" x14ac:dyDescent="0.2">
      <c r="A2540" s="9" t="s">
        <v>567</v>
      </c>
      <c r="B2540" s="9" t="s">
        <v>722</v>
      </c>
      <c r="C2540" s="12">
        <v>1.0729</v>
      </c>
      <c r="D2540" s="12">
        <v>1.0703</v>
      </c>
      <c r="E2540" s="12">
        <v>1</v>
      </c>
      <c r="F2540" s="12">
        <v>0.91200000000000003</v>
      </c>
      <c r="G2540" s="12">
        <v>0</v>
      </c>
      <c r="H2540" s="9">
        <v>6</v>
      </c>
      <c r="I2540" s="10" t="s">
        <v>66</v>
      </c>
      <c r="J2540" s="12">
        <v>0.5</v>
      </c>
      <c r="K2540" t="s">
        <v>506</v>
      </c>
      <c r="L2540" t="s">
        <v>525</v>
      </c>
      <c r="M2540" t="s">
        <v>507</v>
      </c>
    </row>
    <row r="2541" spans="1:13" x14ac:dyDescent="0.2">
      <c r="A2541" s="9" t="s">
        <v>235</v>
      </c>
      <c r="B2541" s="9" t="s">
        <v>722</v>
      </c>
      <c r="C2541" s="12">
        <v>0.7571</v>
      </c>
      <c r="D2541" s="12">
        <v>0.85029999999999994</v>
      </c>
      <c r="E2541" s="12">
        <v>0.96808510638297796</v>
      </c>
      <c r="F2541" s="12">
        <v>0.93700000000000006</v>
      </c>
      <c r="G2541" s="12">
        <v>0.85</v>
      </c>
      <c r="H2541" s="9">
        <v>7</v>
      </c>
      <c r="I2541" s="10" t="s">
        <v>48</v>
      </c>
      <c r="J2541" s="12">
        <v>1</v>
      </c>
      <c r="K2541" t="s">
        <v>511</v>
      </c>
      <c r="L2541" t="s">
        <v>524</v>
      </c>
      <c r="M2541" t="s">
        <v>190</v>
      </c>
    </row>
    <row r="2542" spans="1:13" x14ac:dyDescent="0.2">
      <c r="A2542" s="9" t="s">
        <v>239</v>
      </c>
      <c r="B2542" s="9" t="s">
        <v>722</v>
      </c>
      <c r="C2542" s="12">
        <v>0.79169999999999996</v>
      </c>
      <c r="D2542" s="12">
        <v>1.0156000000000001</v>
      </c>
      <c r="E2542" s="12">
        <v>1</v>
      </c>
      <c r="F2542" s="12">
        <v>1</v>
      </c>
      <c r="G2542" s="12">
        <v>1</v>
      </c>
      <c r="I2542" s="10"/>
      <c r="J2542" s="12"/>
      <c r="K2542" t="s">
        <v>508</v>
      </c>
      <c r="L2542" t="s">
        <v>525</v>
      </c>
      <c r="M2542" t="s">
        <v>510</v>
      </c>
    </row>
    <row r="2543" spans="1:13" x14ac:dyDescent="0.2">
      <c r="A2543" s="9" t="s">
        <v>240</v>
      </c>
      <c r="B2543" s="9" t="s">
        <v>722</v>
      </c>
      <c r="C2543" s="12">
        <v>1.02859999999999</v>
      </c>
      <c r="D2543" s="12">
        <v>1.0203</v>
      </c>
      <c r="E2543" s="12">
        <v>0.97761194029850695</v>
      </c>
      <c r="F2543" s="12">
        <v>0.76800000000000002</v>
      </c>
      <c r="G2543" s="12">
        <v>0.74074074074074003</v>
      </c>
      <c r="H2543" s="9">
        <v>8</v>
      </c>
      <c r="I2543" s="9" t="s">
        <v>576</v>
      </c>
      <c r="J2543" s="9">
        <v>0.43</v>
      </c>
      <c r="K2543" t="s">
        <v>511</v>
      </c>
      <c r="L2543" t="s">
        <v>524</v>
      </c>
      <c r="M2543" t="s">
        <v>512</v>
      </c>
    </row>
    <row r="2544" spans="1:13" x14ac:dyDescent="0.2">
      <c r="A2544" s="9" t="s">
        <v>242</v>
      </c>
      <c r="B2544" s="9" t="s">
        <v>722</v>
      </c>
      <c r="C2544" s="12">
        <v>1.48959999999999</v>
      </c>
      <c r="D2544" s="12">
        <v>1.2539</v>
      </c>
      <c r="E2544" s="12">
        <v>0.98507462686567104</v>
      </c>
      <c r="F2544" s="12">
        <v>0.81399999999999995</v>
      </c>
      <c r="G2544" s="12">
        <v>1</v>
      </c>
      <c r="H2544" s="9">
        <v>4</v>
      </c>
      <c r="I2544" s="10"/>
      <c r="J2544" s="12"/>
      <c r="K2544" t="s">
        <v>511</v>
      </c>
      <c r="L2544" t="s">
        <v>525</v>
      </c>
      <c r="M2544" t="s">
        <v>510</v>
      </c>
    </row>
    <row r="2545" spans="1:13" x14ac:dyDescent="0.2">
      <c r="A2545" s="9" t="s">
        <v>243</v>
      </c>
      <c r="B2545" s="9" t="s">
        <v>722</v>
      </c>
      <c r="C2545" s="12">
        <v>0.99170000000000003</v>
      </c>
      <c r="D2545" s="12">
        <v>1.1200999999999901</v>
      </c>
      <c r="E2545" s="12">
        <v>0.98230088495575196</v>
      </c>
      <c r="F2545" s="12">
        <v>0.78</v>
      </c>
      <c r="G2545" s="12">
        <v>0.90909090909090895</v>
      </c>
      <c r="H2545" s="9">
        <v>6</v>
      </c>
      <c r="I2545" s="9" t="s">
        <v>237</v>
      </c>
      <c r="J2545" s="9">
        <v>1</v>
      </c>
      <c r="K2545" t="s">
        <v>511</v>
      </c>
      <c r="L2545" t="s">
        <v>524</v>
      </c>
      <c r="M2545" t="s">
        <v>510</v>
      </c>
    </row>
    <row r="2546" spans="1:13" x14ac:dyDescent="0.2">
      <c r="A2546" s="9" t="s">
        <v>244</v>
      </c>
      <c r="B2546" s="9" t="s">
        <v>722</v>
      </c>
      <c r="C2546" s="12">
        <v>1.5249999999999999</v>
      </c>
      <c r="D2546" s="12">
        <v>1.6822999999999999</v>
      </c>
      <c r="E2546" s="12">
        <v>1</v>
      </c>
      <c r="F2546" s="12">
        <v>0.94199999999999995</v>
      </c>
      <c r="G2546" s="12">
        <v>0.76923076923076905</v>
      </c>
      <c r="H2546" s="9">
        <v>13</v>
      </c>
      <c r="I2546" s="10" t="s">
        <v>37</v>
      </c>
      <c r="J2546" s="12">
        <v>1</v>
      </c>
      <c r="K2546" t="s">
        <v>506</v>
      </c>
      <c r="L2546" t="s">
        <v>525</v>
      </c>
      <c r="M2546" t="s">
        <v>190</v>
      </c>
    </row>
    <row r="2547" spans="1:13" x14ac:dyDescent="0.2">
      <c r="A2547" s="9" t="s">
        <v>246</v>
      </c>
      <c r="B2547" s="9" t="s">
        <v>722</v>
      </c>
      <c r="C2547" s="12">
        <v>0.82079999999999997</v>
      </c>
      <c r="D2547" s="12">
        <v>1.0888</v>
      </c>
      <c r="E2547" s="12">
        <v>1</v>
      </c>
      <c r="F2547" s="12">
        <v>0.91</v>
      </c>
      <c r="G2547" s="12">
        <v>0.31578947368421001</v>
      </c>
      <c r="H2547" s="9">
        <v>9</v>
      </c>
      <c r="I2547" s="10" t="s">
        <v>521</v>
      </c>
      <c r="J2547" s="12">
        <v>0.11</v>
      </c>
      <c r="K2547" t="s">
        <v>511</v>
      </c>
      <c r="L2547" t="s">
        <v>524</v>
      </c>
      <c r="M2547" t="s">
        <v>509</v>
      </c>
    </row>
    <row r="2548" spans="1:13" x14ac:dyDescent="0.2">
      <c r="A2548" s="9" t="s">
        <v>248</v>
      </c>
      <c r="B2548" s="9" t="s">
        <v>722</v>
      </c>
      <c r="C2548" s="12">
        <v>0.88329999999999997</v>
      </c>
      <c r="D2548" s="12">
        <v>1.0427999999999999</v>
      </c>
      <c r="E2548" s="12">
        <v>1</v>
      </c>
      <c r="F2548" s="12">
        <v>1</v>
      </c>
      <c r="G2548" s="12">
        <v>1</v>
      </c>
      <c r="H2548" s="9">
        <v>8</v>
      </c>
      <c r="I2548" s="9" t="s">
        <v>66</v>
      </c>
      <c r="J2548" s="9">
        <v>0.5</v>
      </c>
      <c r="K2548" t="s">
        <v>508</v>
      </c>
      <c r="L2548" t="s">
        <v>524</v>
      </c>
      <c r="M2548" t="s">
        <v>509</v>
      </c>
    </row>
    <row r="2549" spans="1:13" x14ac:dyDescent="0.2">
      <c r="A2549" s="9" t="s">
        <v>592</v>
      </c>
      <c r="B2549" s="9" t="s">
        <v>722</v>
      </c>
      <c r="C2549" s="12">
        <v>0.63329999999999997</v>
      </c>
      <c r="D2549" s="12">
        <v>0.9375</v>
      </c>
      <c r="E2549" s="12">
        <v>1</v>
      </c>
      <c r="F2549" s="12">
        <v>0.85699999999999998</v>
      </c>
      <c r="G2549" s="12">
        <v>0</v>
      </c>
      <c r="H2549" s="9">
        <v>7</v>
      </c>
      <c r="I2549" s="10" t="s">
        <v>566</v>
      </c>
      <c r="J2549" s="12">
        <v>0.15</v>
      </c>
      <c r="K2549" t="s">
        <v>511</v>
      </c>
      <c r="L2549" t="s">
        <v>524</v>
      </c>
      <c r="M2549" t="s">
        <v>514</v>
      </c>
    </row>
    <row r="2550" spans="1:13" x14ac:dyDescent="0.2">
      <c r="A2550" s="9" t="s">
        <v>570</v>
      </c>
      <c r="B2550" s="9" t="s">
        <v>722</v>
      </c>
      <c r="C2550" s="12">
        <v>1.17709999999999</v>
      </c>
      <c r="D2550" s="12">
        <v>1.3437999999999899</v>
      </c>
      <c r="E2550" s="12">
        <v>1</v>
      </c>
      <c r="F2550" s="12">
        <v>0.42899999999999999</v>
      </c>
      <c r="G2550" s="12">
        <v>0</v>
      </c>
      <c r="H2550" s="9">
        <v>8</v>
      </c>
      <c r="I2550" s="9" t="s">
        <v>66</v>
      </c>
      <c r="J2550" s="9">
        <v>0.5</v>
      </c>
      <c r="K2550" t="s">
        <v>506</v>
      </c>
      <c r="L2550" t="s">
        <v>525</v>
      </c>
      <c r="M2550" t="s">
        <v>510</v>
      </c>
    </row>
    <row r="2551" spans="1:13" x14ac:dyDescent="0.2">
      <c r="A2551" s="9" t="s">
        <v>249</v>
      </c>
      <c r="B2551" s="9" t="s">
        <v>722</v>
      </c>
      <c r="C2551" s="12">
        <v>1.1167</v>
      </c>
      <c r="D2551" s="12">
        <v>1.1349</v>
      </c>
      <c r="E2551" s="12">
        <v>0.99242424242424199</v>
      </c>
      <c r="F2551" s="12">
        <v>0.78500000000000003</v>
      </c>
      <c r="G2551" s="12">
        <v>0.89285714285714202</v>
      </c>
      <c r="H2551" s="9">
        <v>12</v>
      </c>
      <c r="I2551" s="10" t="s">
        <v>15</v>
      </c>
      <c r="J2551" s="12">
        <v>0.5</v>
      </c>
      <c r="K2551" t="s">
        <v>511</v>
      </c>
      <c r="L2551" t="s">
        <v>524</v>
      </c>
      <c r="M2551" t="s">
        <v>510</v>
      </c>
    </row>
    <row r="2552" spans="1:13" x14ac:dyDescent="0.2">
      <c r="A2552" s="9" t="s">
        <v>253</v>
      </c>
      <c r="B2552" s="9" t="s">
        <v>722</v>
      </c>
      <c r="C2552" s="12">
        <v>0.91669999999999996</v>
      </c>
      <c r="D2552" s="12">
        <v>0.88979999999999904</v>
      </c>
      <c r="E2552" s="12">
        <v>1</v>
      </c>
      <c r="F2552" s="12">
        <v>0.98799999999999999</v>
      </c>
      <c r="G2552" s="12">
        <v>0.90909090909090895</v>
      </c>
      <c r="H2552" s="9">
        <v>7</v>
      </c>
      <c r="I2552" s="10" t="s">
        <v>59</v>
      </c>
      <c r="J2552" s="12">
        <v>0.75</v>
      </c>
      <c r="K2552" t="s">
        <v>511</v>
      </c>
      <c r="L2552" t="s">
        <v>524</v>
      </c>
      <c r="M2552" t="s">
        <v>512</v>
      </c>
    </row>
    <row r="2553" spans="1:13" x14ac:dyDescent="0.2">
      <c r="A2553" s="9" t="s">
        <v>593</v>
      </c>
      <c r="B2553" s="9" t="s">
        <v>722</v>
      </c>
      <c r="C2553" s="12">
        <v>0.60359999999999903</v>
      </c>
      <c r="D2553" s="12">
        <v>1.1336999999999999</v>
      </c>
      <c r="F2553" s="12">
        <v>0.96399999999999997</v>
      </c>
      <c r="G2553" s="12">
        <v>0</v>
      </c>
      <c r="H2553" s="9">
        <v>6</v>
      </c>
      <c r="I2553" s="10" t="s">
        <v>726</v>
      </c>
      <c r="J2553" s="12">
        <v>0.08</v>
      </c>
      <c r="K2553" t="s">
        <v>506</v>
      </c>
      <c r="L2553" t="s">
        <v>524</v>
      </c>
      <c r="M2553" t="s">
        <v>513</v>
      </c>
    </row>
    <row r="2554" spans="1:13" x14ac:dyDescent="0.2">
      <c r="A2554" s="9" t="s">
        <v>254</v>
      </c>
      <c r="B2554" s="9" t="s">
        <v>722</v>
      </c>
      <c r="C2554" s="12">
        <v>0.8458</v>
      </c>
      <c r="D2554" s="12">
        <v>0.98679999999999901</v>
      </c>
      <c r="E2554" s="12">
        <v>1</v>
      </c>
      <c r="F2554" s="12">
        <v>0.67600000000000005</v>
      </c>
      <c r="G2554" s="12">
        <v>0.95</v>
      </c>
      <c r="H2554" s="9">
        <v>2</v>
      </c>
      <c r="I2554" s="9" t="s">
        <v>23</v>
      </c>
      <c r="J2554" s="9">
        <v>1</v>
      </c>
      <c r="K2554" t="s">
        <v>511</v>
      </c>
      <c r="L2554" t="s">
        <v>524</v>
      </c>
      <c r="M2554" t="s">
        <v>510</v>
      </c>
    </row>
    <row r="2555" spans="1:13" x14ac:dyDescent="0.2">
      <c r="A2555" s="9" t="s">
        <v>255</v>
      </c>
      <c r="B2555" s="9" t="s">
        <v>722</v>
      </c>
      <c r="C2555" s="12">
        <v>0.61070000000000002</v>
      </c>
      <c r="D2555" s="12">
        <v>1.2208999999999901</v>
      </c>
      <c r="E2555" s="12">
        <v>1</v>
      </c>
      <c r="F2555" s="12">
        <v>0.98199999999999998</v>
      </c>
      <c r="G2555" s="12">
        <v>0.4375</v>
      </c>
      <c r="H2555" s="9">
        <v>10</v>
      </c>
      <c r="I2555" s="10" t="s">
        <v>45</v>
      </c>
      <c r="J2555" s="12">
        <v>0</v>
      </c>
      <c r="K2555" t="s">
        <v>508</v>
      </c>
      <c r="L2555" t="s">
        <v>524</v>
      </c>
      <c r="M2555" t="s">
        <v>190</v>
      </c>
    </row>
    <row r="2556" spans="1:13" x14ac:dyDescent="0.2">
      <c r="A2556" s="9" t="s">
        <v>732</v>
      </c>
      <c r="B2556" s="9" t="s">
        <v>722</v>
      </c>
      <c r="I2556" s="10"/>
      <c r="J2556" s="12"/>
      <c r="K2556" t="s">
        <v>506</v>
      </c>
      <c r="L2556" t="s">
        <v>525</v>
      </c>
      <c r="M2556" t="s">
        <v>514</v>
      </c>
    </row>
    <row r="2557" spans="1:13" x14ac:dyDescent="0.2">
      <c r="A2557" s="9" t="s">
        <v>733</v>
      </c>
      <c r="B2557" s="9" t="s">
        <v>722</v>
      </c>
      <c r="C2557" s="12">
        <v>0</v>
      </c>
      <c r="D2557" s="12">
        <v>1.0312999999999899</v>
      </c>
      <c r="I2557" s="10"/>
      <c r="J2557" s="12"/>
      <c r="K2557" t="s">
        <v>506</v>
      </c>
      <c r="L2557" t="s">
        <v>525</v>
      </c>
      <c r="M2557" t="s">
        <v>513</v>
      </c>
    </row>
    <row r="2558" spans="1:13" x14ac:dyDescent="0.2">
      <c r="A2558" s="9" t="s">
        <v>258</v>
      </c>
      <c r="B2558" s="9" t="s">
        <v>722</v>
      </c>
      <c r="C2558" s="12">
        <v>0.70419999999999905</v>
      </c>
      <c r="D2558" s="12">
        <v>1.65</v>
      </c>
      <c r="E2558" s="12">
        <v>0.98550724637681097</v>
      </c>
      <c r="F2558" s="12">
        <v>0.73899999999999999</v>
      </c>
      <c r="G2558" s="12">
        <v>0.94117647058823495</v>
      </c>
      <c r="H2558" s="9">
        <v>9</v>
      </c>
      <c r="I2558" s="10" t="s">
        <v>23</v>
      </c>
      <c r="J2558" s="12">
        <v>1</v>
      </c>
      <c r="K2558" t="s">
        <v>508</v>
      </c>
      <c r="L2558" t="s">
        <v>524</v>
      </c>
      <c r="M2558" t="s">
        <v>509</v>
      </c>
    </row>
    <row r="2559" spans="1:13" x14ac:dyDescent="0.2">
      <c r="A2559" s="9" t="s">
        <v>261</v>
      </c>
      <c r="B2559" s="9" t="s">
        <v>722</v>
      </c>
      <c r="C2559" s="12">
        <v>0.91669999999999996</v>
      </c>
      <c r="D2559" s="12">
        <v>1.12109999999999</v>
      </c>
      <c r="E2559" s="12">
        <v>0.97368421052631504</v>
      </c>
      <c r="F2559" s="12">
        <v>0.76</v>
      </c>
      <c r="G2559" s="12">
        <v>0.42857142857142799</v>
      </c>
      <c r="H2559" s="9">
        <v>6</v>
      </c>
      <c r="I2559" s="9" t="s">
        <v>45</v>
      </c>
      <c r="J2559" s="9">
        <v>0</v>
      </c>
      <c r="K2559" t="s">
        <v>506</v>
      </c>
      <c r="L2559" t="s">
        <v>525</v>
      </c>
      <c r="M2559" t="s">
        <v>507</v>
      </c>
    </row>
    <row r="2560" spans="1:13" x14ac:dyDescent="0.2">
      <c r="A2560" s="9" t="s">
        <v>262</v>
      </c>
      <c r="B2560" s="9" t="s">
        <v>722</v>
      </c>
      <c r="C2560" s="12">
        <v>0.91249999999999998</v>
      </c>
      <c r="D2560" s="12">
        <v>0.875</v>
      </c>
      <c r="E2560" s="12">
        <v>0.84684684684684597</v>
      </c>
      <c r="F2560" s="12">
        <v>0.91500000000000004</v>
      </c>
      <c r="G2560" s="12">
        <v>0.92</v>
      </c>
      <c r="H2560" s="9">
        <v>13</v>
      </c>
      <c r="I2560" s="9" t="s">
        <v>126</v>
      </c>
      <c r="J2560" s="9">
        <v>0.8</v>
      </c>
      <c r="K2560" t="s">
        <v>511</v>
      </c>
      <c r="L2560" t="s">
        <v>524</v>
      </c>
      <c r="M2560" t="s">
        <v>510</v>
      </c>
    </row>
    <row r="2561" spans="1:13" x14ac:dyDescent="0.2">
      <c r="A2561" s="9" t="s">
        <v>264</v>
      </c>
      <c r="B2561" s="9" t="s">
        <v>722</v>
      </c>
      <c r="C2561" s="12">
        <v>0.45419999999999999</v>
      </c>
      <c r="D2561" s="12">
        <v>1.1234</v>
      </c>
      <c r="E2561" s="12">
        <v>0.837209302325581</v>
      </c>
      <c r="F2561" s="12">
        <v>0.44800000000000001</v>
      </c>
      <c r="G2561" s="12">
        <v>1</v>
      </c>
      <c r="H2561" s="9">
        <v>2</v>
      </c>
      <c r="I2561" s="10" t="s">
        <v>37</v>
      </c>
      <c r="J2561" s="12">
        <v>1</v>
      </c>
      <c r="K2561" t="s">
        <v>511</v>
      </c>
      <c r="L2561" t="s">
        <v>524</v>
      </c>
      <c r="M2561" t="s">
        <v>507</v>
      </c>
    </row>
    <row r="2562" spans="1:13" x14ac:dyDescent="0.2">
      <c r="A2562" s="9" t="s">
        <v>265</v>
      </c>
      <c r="B2562" s="9" t="s">
        <v>722</v>
      </c>
      <c r="C2562" s="12">
        <v>0.98129999999999895</v>
      </c>
      <c r="D2562" s="12">
        <v>1.0468999999999999</v>
      </c>
      <c r="E2562" s="12">
        <v>0.96875</v>
      </c>
      <c r="F2562" s="12">
        <v>0.73899999999999999</v>
      </c>
      <c r="G2562" s="12">
        <v>0.83333333333333304</v>
      </c>
      <c r="H2562" s="9">
        <v>11</v>
      </c>
      <c r="I2562" s="10" t="s">
        <v>15</v>
      </c>
      <c r="J2562" s="12">
        <v>0.5</v>
      </c>
      <c r="K2562" t="s">
        <v>506</v>
      </c>
      <c r="L2562" t="s">
        <v>525</v>
      </c>
      <c r="M2562" t="s">
        <v>190</v>
      </c>
    </row>
    <row r="2563" spans="1:13" x14ac:dyDescent="0.2">
      <c r="A2563" s="9" t="s">
        <v>269</v>
      </c>
      <c r="B2563" s="9" t="s">
        <v>722</v>
      </c>
      <c r="C2563" s="12">
        <v>0.9</v>
      </c>
      <c r="D2563" s="12">
        <v>0.99839999999999995</v>
      </c>
      <c r="E2563" s="12">
        <v>0.94117647058823495</v>
      </c>
      <c r="F2563" s="12">
        <v>0.94799999999999995</v>
      </c>
      <c r="G2563" s="12">
        <v>0.3125</v>
      </c>
      <c r="H2563" s="9">
        <v>7</v>
      </c>
      <c r="I2563" s="10" t="s">
        <v>37</v>
      </c>
      <c r="J2563" s="12">
        <v>1</v>
      </c>
      <c r="K2563" t="s">
        <v>508</v>
      </c>
      <c r="L2563" t="s">
        <v>524</v>
      </c>
      <c r="M2563" t="s">
        <v>190</v>
      </c>
    </row>
    <row r="2564" spans="1:13" x14ac:dyDescent="0.2">
      <c r="A2564" s="9" t="s">
        <v>734</v>
      </c>
      <c r="B2564" s="9" t="s">
        <v>722</v>
      </c>
      <c r="C2564" s="12">
        <v>8.3299999999999999E-2</v>
      </c>
      <c r="D2564" s="12">
        <v>0.97660000000000002</v>
      </c>
      <c r="J2564" s="9"/>
      <c r="K2564" t="s">
        <v>506</v>
      </c>
      <c r="L2564" t="s">
        <v>525</v>
      </c>
      <c r="M2564" t="s">
        <v>514</v>
      </c>
    </row>
    <row r="2565" spans="1:13" x14ac:dyDescent="0.2">
      <c r="A2565" s="9" t="s">
        <v>271</v>
      </c>
      <c r="B2565" s="9" t="s">
        <v>722</v>
      </c>
      <c r="C2565" s="12">
        <v>1.8280999999999901</v>
      </c>
      <c r="D2565" s="12">
        <v>1.5117</v>
      </c>
      <c r="E2565" s="12">
        <v>0.98387096774193505</v>
      </c>
      <c r="F2565" s="12">
        <v>0.76600000000000001</v>
      </c>
      <c r="G2565" s="12">
        <v>1</v>
      </c>
      <c r="H2565" s="9">
        <v>2</v>
      </c>
      <c r="I2565" s="10"/>
      <c r="J2565" s="12"/>
      <c r="K2565" t="s">
        <v>508</v>
      </c>
      <c r="L2565" t="s">
        <v>525</v>
      </c>
      <c r="M2565" t="s">
        <v>512</v>
      </c>
    </row>
    <row r="2566" spans="1:13" x14ac:dyDescent="0.2">
      <c r="A2566" s="9" t="s">
        <v>273</v>
      </c>
      <c r="B2566" s="9" t="s">
        <v>722</v>
      </c>
      <c r="C2566" s="12">
        <v>0.78749999999999998</v>
      </c>
      <c r="D2566" s="12">
        <v>0.98360000000000003</v>
      </c>
      <c r="E2566" s="12">
        <v>0.989247311827956</v>
      </c>
      <c r="F2566" s="12">
        <v>0.88100000000000001</v>
      </c>
      <c r="G2566" s="12">
        <v>0.84210526315789402</v>
      </c>
      <c r="H2566" s="9">
        <v>10</v>
      </c>
      <c r="I2566" s="9" t="s">
        <v>31</v>
      </c>
      <c r="J2566" s="9">
        <v>0.6</v>
      </c>
      <c r="K2566" t="s">
        <v>511</v>
      </c>
      <c r="L2566" t="s">
        <v>524</v>
      </c>
      <c r="M2566" t="s">
        <v>507</v>
      </c>
    </row>
    <row r="2567" spans="1:13" x14ac:dyDescent="0.2">
      <c r="A2567" s="9" t="s">
        <v>274</v>
      </c>
      <c r="B2567" s="9" t="s">
        <v>722</v>
      </c>
      <c r="C2567" s="12">
        <v>0.66669999999999996</v>
      </c>
      <c r="D2567" s="12">
        <v>1.0196999999999901</v>
      </c>
      <c r="E2567" s="12">
        <v>1</v>
      </c>
      <c r="F2567" s="12">
        <v>0.86</v>
      </c>
      <c r="G2567" s="12">
        <v>0.77777777777777701</v>
      </c>
      <c r="H2567" s="9">
        <v>10</v>
      </c>
      <c r="I2567" s="10" t="s">
        <v>34</v>
      </c>
      <c r="J2567" s="12">
        <v>1</v>
      </c>
      <c r="K2567" t="s">
        <v>511</v>
      </c>
      <c r="L2567" t="s">
        <v>524</v>
      </c>
      <c r="M2567" t="s">
        <v>510</v>
      </c>
    </row>
    <row r="2568" spans="1:13" x14ac:dyDescent="0.2">
      <c r="A2568" s="9" t="s">
        <v>574</v>
      </c>
      <c r="B2568" s="9" t="s">
        <v>722</v>
      </c>
      <c r="C2568" s="12">
        <v>1.0729</v>
      </c>
      <c r="D2568" s="12">
        <v>1.1640999999999999</v>
      </c>
      <c r="E2568" s="12">
        <v>1</v>
      </c>
      <c r="F2568" s="12">
        <v>0.90900000000000003</v>
      </c>
      <c r="G2568" s="12">
        <v>1</v>
      </c>
      <c r="H2568" s="9">
        <v>11</v>
      </c>
      <c r="I2568" s="13"/>
      <c r="J2568" s="15"/>
      <c r="K2568" t="s">
        <v>506</v>
      </c>
      <c r="L2568" t="s">
        <v>525</v>
      </c>
      <c r="M2568" t="s">
        <v>512</v>
      </c>
    </row>
    <row r="2569" spans="1:13" x14ac:dyDescent="0.2">
      <c r="A2569" s="9" t="s">
        <v>279</v>
      </c>
      <c r="B2569" s="9" t="s">
        <v>722</v>
      </c>
      <c r="C2569" s="12">
        <v>0.70830000000000004</v>
      </c>
      <c r="D2569" s="12">
        <v>0.92429999999999901</v>
      </c>
      <c r="E2569" s="12">
        <v>1</v>
      </c>
      <c r="F2569" s="12">
        <v>0.84699999999999998</v>
      </c>
      <c r="G2569" s="12">
        <v>0.57142857142857095</v>
      </c>
      <c r="H2569" s="9">
        <v>3</v>
      </c>
      <c r="I2569" s="13" t="s">
        <v>23</v>
      </c>
      <c r="J2569" s="15">
        <v>1</v>
      </c>
      <c r="K2569" t="s">
        <v>511</v>
      </c>
      <c r="L2569" t="s">
        <v>524</v>
      </c>
      <c r="M2569" t="s">
        <v>512</v>
      </c>
    </row>
    <row r="2570" spans="1:13" x14ac:dyDescent="0.2">
      <c r="A2570" s="9" t="s">
        <v>280</v>
      </c>
      <c r="B2570" s="9" t="s">
        <v>722</v>
      </c>
      <c r="C2570" s="12">
        <v>0.91789999999999905</v>
      </c>
      <c r="D2570" s="12">
        <v>0.93899999999999995</v>
      </c>
      <c r="E2570" s="12">
        <v>0.98449612403100695</v>
      </c>
      <c r="F2570" s="12">
        <v>0.753</v>
      </c>
      <c r="G2570" s="12">
        <v>1</v>
      </c>
      <c r="H2570" s="9">
        <v>11</v>
      </c>
      <c r="I2570" s="13" t="s">
        <v>45</v>
      </c>
      <c r="J2570" s="15">
        <v>0</v>
      </c>
      <c r="K2570" t="s">
        <v>506</v>
      </c>
      <c r="L2570" t="s">
        <v>524</v>
      </c>
      <c r="M2570" t="s">
        <v>190</v>
      </c>
    </row>
    <row r="2571" spans="1:13" x14ac:dyDescent="0.2">
      <c r="A2571" s="9" t="s">
        <v>282</v>
      </c>
      <c r="B2571" s="9" t="s">
        <v>722</v>
      </c>
      <c r="C2571" s="12">
        <v>1.1354</v>
      </c>
      <c r="D2571" s="12">
        <v>1.6405999999999901</v>
      </c>
      <c r="E2571" s="12">
        <v>0.94594594594594505</v>
      </c>
      <c r="F2571" s="12">
        <v>0.93899999999999995</v>
      </c>
      <c r="G2571" s="12">
        <v>1</v>
      </c>
      <c r="H2571" s="9">
        <v>2</v>
      </c>
      <c r="I2571" s="13"/>
      <c r="J2571" s="15"/>
      <c r="K2571" t="s">
        <v>511</v>
      </c>
      <c r="L2571" t="s">
        <v>525</v>
      </c>
      <c r="M2571" t="s">
        <v>512</v>
      </c>
    </row>
    <row r="2572" spans="1:13" x14ac:dyDescent="0.2">
      <c r="A2572" s="9" t="s">
        <v>284</v>
      </c>
      <c r="B2572" s="9" t="s">
        <v>722</v>
      </c>
      <c r="C2572" s="12">
        <v>1.5179</v>
      </c>
      <c r="D2572" s="12">
        <v>1.3516999999999999</v>
      </c>
      <c r="E2572" s="12">
        <v>0.99497487437185905</v>
      </c>
      <c r="F2572" s="12">
        <v>0.98399999999999999</v>
      </c>
      <c r="G2572" s="12">
        <v>0.95833333333333304</v>
      </c>
      <c r="H2572" s="9">
        <v>20</v>
      </c>
      <c r="I2572" s="13" t="s">
        <v>23</v>
      </c>
      <c r="J2572" s="15">
        <v>1</v>
      </c>
      <c r="K2572" t="s">
        <v>511</v>
      </c>
      <c r="L2572" t="s">
        <v>524</v>
      </c>
      <c r="M2572" t="s">
        <v>510</v>
      </c>
    </row>
    <row r="2573" spans="1:13" x14ac:dyDescent="0.2">
      <c r="A2573" s="9" t="s">
        <v>575</v>
      </c>
      <c r="B2573" s="9" t="s">
        <v>722</v>
      </c>
      <c r="C2573" s="12">
        <v>0.73929999999999896</v>
      </c>
      <c r="D2573" s="12">
        <v>1.1008</v>
      </c>
      <c r="E2573" s="12">
        <v>1</v>
      </c>
      <c r="F2573" s="12">
        <v>1</v>
      </c>
      <c r="G2573" s="12">
        <v>0.66666666666666596</v>
      </c>
      <c r="H2573" s="9">
        <v>7</v>
      </c>
      <c r="I2573" s="13" t="s">
        <v>48</v>
      </c>
      <c r="J2573" s="15">
        <v>1</v>
      </c>
      <c r="K2573" t="s">
        <v>511</v>
      </c>
      <c r="L2573" t="s">
        <v>524</v>
      </c>
      <c r="M2573" t="s">
        <v>507</v>
      </c>
    </row>
    <row r="2574" spans="1:13" x14ac:dyDescent="0.2">
      <c r="A2574" s="9" t="s">
        <v>287</v>
      </c>
      <c r="B2574" s="9" t="s">
        <v>722</v>
      </c>
      <c r="C2574" s="12">
        <v>0.70830000000000004</v>
      </c>
      <c r="D2574" s="12">
        <v>1.0429999999999999</v>
      </c>
      <c r="E2574" s="12">
        <v>1</v>
      </c>
      <c r="F2574" s="12">
        <v>0.70799999999999996</v>
      </c>
      <c r="G2574" s="12">
        <v>0.90909090909090895</v>
      </c>
      <c r="H2574" s="9">
        <v>1</v>
      </c>
      <c r="I2574" s="13" t="s">
        <v>45</v>
      </c>
      <c r="J2574" s="15">
        <v>0</v>
      </c>
      <c r="K2574" t="s">
        <v>511</v>
      </c>
      <c r="L2574" t="s">
        <v>525</v>
      </c>
      <c r="M2574" t="s">
        <v>510</v>
      </c>
    </row>
    <row r="2575" spans="1:13" x14ac:dyDescent="0.2">
      <c r="A2575" s="9" t="s">
        <v>288</v>
      </c>
      <c r="B2575" s="9" t="s">
        <v>722</v>
      </c>
      <c r="C2575" s="12">
        <v>0.89580000000000004</v>
      </c>
      <c r="D2575" s="12">
        <v>1.2121999999999999</v>
      </c>
      <c r="E2575" s="12">
        <v>1</v>
      </c>
      <c r="F2575" s="12">
        <v>0.65700000000000003</v>
      </c>
      <c r="G2575" s="12">
        <v>0.73076923076922995</v>
      </c>
      <c r="H2575" s="9">
        <v>6</v>
      </c>
      <c r="I2575" s="13" t="s">
        <v>45</v>
      </c>
      <c r="J2575" s="15">
        <v>0</v>
      </c>
      <c r="K2575" t="s">
        <v>508</v>
      </c>
      <c r="L2575" t="s">
        <v>524</v>
      </c>
      <c r="M2575" t="s">
        <v>507</v>
      </c>
    </row>
    <row r="2576" spans="1:13" x14ac:dyDescent="0.2">
      <c r="A2576" s="9" t="s">
        <v>289</v>
      </c>
      <c r="B2576" s="9" t="s">
        <v>722</v>
      </c>
      <c r="C2576" s="12">
        <v>0.97499999999999998</v>
      </c>
      <c r="D2576" s="12">
        <v>1.1151</v>
      </c>
      <c r="E2576" s="12">
        <v>0.99206349206349198</v>
      </c>
      <c r="F2576" s="12">
        <v>0.93</v>
      </c>
      <c r="G2576" s="12">
        <v>1</v>
      </c>
      <c r="H2576" s="9">
        <v>6</v>
      </c>
      <c r="I2576" s="13"/>
      <c r="J2576" s="15"/>
      <c r="K2576" t="s">
        <v>511</v>
      </c>
      <c r="L2576" t="s">
        <v>524</v>
      </c>
      <c r="M2576" t="s">
        <v>509</v>
      </c>
    </row>
    <row r="2577" spans="1:13" x14ac:dyDescent="0.2">
      <c r="A2577" s="9" t="s">
        <v>290</v>
      </c>
      <c r="B2577" s="9" t="s">
        <v>722</v>
      </c>
      <c r="C2577" s="12">
        <v>0.72919999999999996</v>
      </c>
      <c r="D2577" s="12">
        <v>0.95389999999999997</v>
      </c>
      <c r="E2577" s="12">
        <v>0.98837209302325502</v>
      </c>
      <c r="F2577" s="12">
        <v>0.85</v>
      </c>
      <c r="G2577" s="12">
        <v>0.81818181818181801</v>
      </c>
      <c r="H2577" s="9">
        <v>4</v>
      </c>
      <c r="I2577" s="13"/>
      <c r="J2577" s="15"/>
      <c r="K2577" t="s">
        <v>511</v>
      </c>
      <c r="L2577" t="s">
        <v>524</v>
      </c>
      <c r="M2577" t="s">
        <v>507</v>
      </c>
    </row>
    <row r="2578" spans="1:13" x14ac:dyDescent="0.2">
      <c r="A2578" s="9" t="s">
        <v>291</v>
      </c>
      <c r="B2578" s="9" t="s">
        <v>722</v>
      </c>
      <c r="C2578" s="12">
        <v>0.9</v>
      </c>
      <c r="D2578" s="12">
        <v>0.89839999999999998</v>
      </c>
      <c r="E2578" s="12">
        <v>0.92424242424242398</v>
      </c>
      <c r="F2578" s="12">
        <v>0.73099999999999998</v>
      </c>
      <c r="G2578" s="12">
        <v>0.71428571428571397</v>
      </c>
      <c r="H2578" s="9">
        <v>11</v>
      </c>
      <c r="I2578" s="13" t="s">
        <v>36</v>
      </c>
      <c r="J2578" s="15">
        <v>0</v>
      </c>
      <c r="K2578" t="s">
        <v>511</v>
      </c>
      <c r="L2578" t="s">
        <v>525</v>
      </c>
      <c r="M2578" t="s">
        <v>190</v>
      </c>
    </row>
    <row r="2579" spans="1:13" x14ac:dyDescent="0.2">
      <c r="A2579" s="9" t="s">
        <v>292</v>
      </c>
      <c r="B2579" s="9" t="s">
        <v>722</v>
      </c>
      <c r="C2579" s="12">
        <v>0.57289999999999996</v>
      </c>
      <c r="D2579" s="12">
        <v>0.77729999999999899</v>
      </c>
      <c r="E2579" s="12">
        <v>1</v>
      </c>
      <c r="F2579" s="12">
        <v>0.7</v>
      </c>
      <c r="G2579" s="12">
        <v>0.6</v>
      </c>
      <c r="H2579" s="9">
        <v>0</v>
      </c>
      <c r="I2579" s="13"/>
      <c r="J2579" s="15"/>
      <c r="K2579" t="s">
        <v>511</v>
      </c>
      <c r="L2579" t="s">
        <v>525</v>
      </c>
      <c r="M2579" t="s">
        <v>512</v>
      </c>
    </row>
    <row r="2580" spans="1:13" x14ac:dyDescent="0.2">
      <c r="A2580" s="9" t="s">
        <v>294</v>
      </c>
      <c r="B2580" s="9" t="s">
        <v>722</v>
      </c>
      <c r="C2580" s="12">
        <v>1.0832999999999999</v>
      </c>
      <c r="D2580" s="12">
        <v>1.10859999999999</v>
      </c>
      <c r="E2580" s="12">
        <v>0.962686567164179</v>
      </c>
      <c r="F2580" s="12">
        <v>0.77800000000000002</v>
      </c>
      <c r="G2580" s="12">
        <v>0.58064516129032195</v>
      </c>
      <c r="H2580" s="9">
        <v>8</v>
      </c>
      <c r="I2580" s="13" t="s">
        <v>15</v>
      </c>
      <c r="J2580" s="15">
        <v>0.5</v>
      </c>
      <c r="K2580" t="s">
        <v>511</v>
      </c>
      <c r="L2580" t="s">
        <v>524</v>
      </c>
      <c r="M2580" t="s">
        <v>507</v>
      </c>
    </row>
    <row r="2581" spans="1:13" x14ac:dyDescent="0.2">
      <c r="A2581" s="9" t="s">
        <v>297</v>
      </c>
      <c r="B2581" s="9" t="s">
        <v>722</v>
      </c>
      <c r="C2581" s="12">
        <v>0.85419999999999996</v>
      </c>
      <c r="D2581" s="12">
        <v>1.1133</v>
      </c>
      <c r="E2581" s="12">
        <v>0.96666666666666601</v>
      </c>
      <c r="F2581" s="12">
        <v>0.83299999999999996</v>
      </c>
      <c r="G2581" s="12">
        <v>0.33333333333333298</v>
      </c>
      <c r="I2581" s="13" t="s">
        <v>36</v>
      </c>
      <c r="J2581" s="15">
        <v>0</v>
      </c>
      <c r="K2581" t="s">
        <v>511</v>
      </c>
      <c r="L2581" t="s">
        <v>525</v>
      </c>
      <c r="M2581" t="s">
        <v>512</v>
      </c>
    </row>
    <row r="2582" spans="1:13" x14ac:dyDescent="0.2">
      <c r="A2582" s="9" t="s">
        <v>577</v>
      </c>
      <c r="B2582" s="9" t="s">
        <v>722</v>
      </c>
      <c r="C2582" s="12">
        <v>0.85419999999999996</v>
      </c>
      <c r="D2582" s="12">
        <v>1.0664</v>
      </c>
      <c r="E2582" s="12">
        <v>0.95</v>
      </c>
      <c r="F2582" s="12">
        <v>0.93300000000000005</v>
      </c>
      <c r="G2582" s="12">
        <v>0</v>
      </c>
      <c r="H2582" s="9">
        <v>2</v>
      </c>
      <c r="I2582" s="13" t="s">
        <v>37</v>
      </c>
      <c r="J2582" s="15">
        <v>1</v>
      </c>
      <c r="K2582" t="s">
        <v>506</v>
      </c>
      <c r="L2582" t="s">
        <v>525</v>
      </c>
      <c r="M2582" t="s">
        <v>190</v>
      </c>
    </row>
    <row r="2583" spans="1:13" x14ac:dyDescent="0.2">
      <c r="A2583" s="9" t="s">
        <v>298</v>
      </c>
      <c r="B2583" s="9" t="s">
        <v>722</v>
      </c>
      <c r="C2583" s="12">
        <v>0.93959999999999999</v>
      </c>
      <c r="D2583" s="12">
        <v>0.95389999999999997</v>
      </c>
      <c r="E2583" s="12">
        <v>0.99099099099098997</v>
      </c>
      <c r="F2583" s="12">
        <v>0.96</v>
      </c>
      <c r="G2583" s="12">
        <v>1</v>
      </c>
      <c r="H2583" s="9">
        <v>7</v>
      </c>
      <c r="I2583" s="13" t="s">
        <v>23</v>
      </c>
      <c r="J2583" s="15">
        <v>1</v>
      </c>
      <c r="K2583" t="s">
        <v>511</v>
      </c>
      <c r="L2583" t="s">
        <v>524</v>
      </c>
      <c r="M2583" t="s">
        <v>512</v>
      </c>
    </row>
    <row r="2584" spans="1:13" x14ac:dyDescent="0.2">
      <c r="A2584" s="9" t="s">
        <v>299</v>
      </c>
      <c r="B2584" s="9" t="s">
        <v>722</v>
      </c>
      <c r="C2584" s="12">
        <v>0.968799999999999</v>
      </c>
      <c r="D2584" s="12">
        <v>2.8125</v>
      </c>
      <c r="E2584" s="12">
        <v>1</v>
      </c>
      <c r="F2584" s="12">
        <v>1</v>
      </c>
      <c r="G2584" s="12">
        <v>1</v>
      </c>
      <c r="H2584" s="9">
        <v>6</v>
      </c>
      <c r="I2584" s="13"/>
      <c r="J2584" s="15"/>
      <c r="K2584" t="s">
        <v>508</v>
      </c>
      <c r="L2584" t="s">
        <v>525</v>
      </c>
      <c r="M2584" t="s">
        <v>510</v>
      </c>
    </row>
    <row r="2585" spans="1:13" x14ac:dyDescent="0.2">
      <c r="A2585" s="9" t="s">
        <v>300</v>
      </c>
      <c r="B2585" s="9" t="s">
        <v>722</v>
      </c>
      <c r="C2585" s="12">
        <v>0.66879999999999995</v>
      </c>
      <c r="D2585" s="12">
        <v>0.98439999999999905</v>
      </c>
      <c r="E2585" s="12">
        <v>0.98113207547169801</v>
      </c>
      <c r="F2585" s="12">
        <v>0.93799999999999994</v>
      </c>
      <c r="G2585" s="12">
        <v>0.85714285714285698</v>
      </c>
      <c r="H2585" s="9">
        <v>3</v>
      </c>
      <c r="I2585" s="13"/>
      <c r="J2585" s="15"/>
      <c r="K2585" t="s">
        <v>511</v>
      </c>
      <c r="L2585" t="s">
        <v>525</v>
      </c>
      <c r="M2585" t="s">
        <v>507</v>
      </c>
    </row>
    <row r="2586" spans="1:13" x14ac:dyDescent="0.2">
      <c r="A2586" s="9" t="s">
        <v>302</v>
      </c>
      <c r="B2586" s="9" t="s">
        <v>722</v>
      </c>
      <c r="C2586" s="12">
        <v>1.1562999999999899</v>
      </c>
      <c r="D2586" s="12">
        <v>1.0156000000000001</v>
      </c>
      <c r="E2586" s="12">
        <v>1</v>
      </c>
      <c r="F2586" s="12">
        <v>0.95299999999999996</v>
      </c>
      <c r="G2586" s="12">
        <v>1</v>
      </c>
      <c r="H2586" s="9">
        <v>14</v>
      </c>
      <c r="I2586" s="13" t="s">
        <v>48</v>
      </c>
      <c r="J2586" s="15">
        <v>1</v>
      </c>
      <c r="K2586" t="s">
        <v>511</v>
      </c>
      <c r="L2586" t="s">
        <v>525</v>
      </c>
      <c r="M2586" t="s">
        <v>509</v>
      </c>
    </row>
    <row r="2587" spans="1:13" x14ac:dyDescent="0.2">
      <c r="A2587" s="9" t="s">
        <v>306</v>
      </c>
      <c r="B2587" s="9" t="s">
        <v>722</v>
      </c>
      <c r="C2587" s="12">
        <v>1.2586999999999999</v>
      </c>
      <c r="D2587" s="12">
        <v>1.1484000000000001</v>
      </c>
      <c r="E2587" s="12">
        <v>0.98148148148148096</v>
      </c>
      <c r="F2587" s="12">
        <v>0.69</v>
      </c>
      <c r="G2587" s="12">
        <v>0.6</v>
      </c>
      <c r="H2587" s="9">
        <v>8</v>
      </c>
      <c r="I2587" s="13"/>
      <c r="J2587" s="15"/>
      <c r="K2587" t="s">
        <v>511</v>
      </c>
      <c r="L2587" t="s">
        <v>525</v>
      </c>
      <c r="M2587" t="s">
        <v>509</v>
      </c>
    </row>
    <row r="2588" spans="1:13" x14ac:dyDescent="0.2">
      <c r="A2588" s="9" t="s">
        <v>310</v>
      </c>
      <c r="B2588" s="9" t="s">
        <v>722</v>
      </c>
      <c r="C2588" s="12">
        <v>1.0625</v>
      </c>
      <c r="D2588" s="12">
        <v>1.6957</v>
      </c>
      <c r="E2588" s="12">
        <v>1</v>
      </c>
      <c r="F2588" s="12">
        <v>0.85199999999999998</v>
      </c>
      <c r="G2588" s="12">
        <v>0.96428571428571397</v>
      </c>
      <c r="H2588" s="9">
        <v>1</v>
      </c>
      <c r="I2588" s="13" t="s">
        <v>37</v>
      </c>
      <c r="J2588" s="15">
        <v>1</v>
      </c>
      <c r="K2588" t="s">
        <v>508</v>
      </c>
      <c r="L2588" t="s">
        <v>524</v>
      </c>
      <c r="M2588" t="s">
        <v>507</v>
      </c>
    </row>
    <row r="2589" spans="1:13" x14ac:dyDescent="0.2">
      <c r="A2589" s="9" t="s">
        <v>311</v>
      </c>
      <c r="B2589" s="9" t="s">
        <v>722</v>
      </c>
      <c r="C2589" s="12">
        <v>0.9375</v>
      </c>
      <c r="D2589" s="12">
        <v>0.92969999999999997</v>
      </c>
      <c r="E2589" s="12">
        <v>0.97674418604651103</v>
      </c>
      <c r="F2589" s="12">
        <v>0.97199999999999998</v>
      </c>
      <c r="G2589" s="12">
        <v>0.57142857142857095</v>
      </c>
      <c r="H2589" s="9">
        <v>4</v>
      </c>
      <c r="I2589" s="13" t="s">
        <v>45</v>
      </c>
      <c r="J2589" s="15">
        <v>0</v>
      </c>
      <c r="K2589" t="s">
        <v>506</v>
      </c>
      <c r="L2589" t="s">
        <v>525</v>
      </c>
      <c r="M2589" t="s">
        <v>510</v>
      </c>
    </row>
    <row r="2590" spans="1:13" x14ac:dyDescent="0.2">
      <c r="A2590" s="9" t="s">
        <v>312</v>
      </c>
      <c r="B2590" s="9" t="s">
        <v>722</v>
      </c>
      <c r="C2590" s="12">
        <v>0.51429999999999898</v>
      </c>
      <c r="D2590" s="12">
        <v>1.3227</v>
      </c>
      <c r="E2590" s="12">
        <v>1</v>
      </c>
      <c r="F2590" s="12">
        <v>0.79500000000000004</v>
      </c>
      <c r="G2590" s="12">
        <v>0.75</v>
      </c>
      <c r="H2590" s="9">
        <v>1</v>
      </c>
      <c r="I2590" s="13" t="s">
        <v>48</v>
      </c>
      <c r="J2590" s="15">
        <v>1</v>
      </c>
      <c r="K2590" t="s">
        <v>511</v>
      </c>
      <c r="L2590" t="s">
        <v>524</v>
      </c>
      <c r="M2590" t="s">
        <v>190</v>
      </c>
    </row>
    <row r="2591" spans="1:13" x14ac:dyDescent="0.2">
      <c r="A2591" s="9" t="s">
        <v>315</v>
      </c>
      <c r="B2591" s="9" t="s">
        <v>722</v>
      </c>
      <c r="C2591" s="12">
        <v>1.1499999999999999</v>
      </c>
      <c r="D2591" s="12">
        <v>0.98679999999999901</v>
      </c>
      <c r="E2591" s="12">
        <v>1</v>
      </c>
      <c r="F2591" s="12">
        <v>0.94599999999999995</v>
      </c>
      <c r="G2591" s="12">
        <v>0.75</v>
      </c>
      <c r="H2591" s="9">
        <v>20</v>
      </c>
      <c r="I2591" s="13" t="s">
        <v>23</v>
      </c>
      <c r="J2591" s="15">
        <v>1</v>
      </c>
      <c r="K2591" t="s">
        <v>511</v>
      </c>
      <c r="L2591" t="s">
        <v>524</v>
      </c>
      <c r="M2591" t="s">
        <v>509</v>
      </c>
    </row>
    <row r="2592" spans="1:13" x14ac:dyDescent="0.2">
      <c r="A2592" s="9" t="s">
        <v>317</v>
      </c>
      <c r="B2592" s="9" t="s">
        <v>722</v>
      </c>
      <c r="C2592" s="12">
        <v>1.0083</v>
      </c>
      <c r="D2592" s="12">
        <v>1.2352000000000001</v>
      </c>
      <c r="E2592" s="12">
        <v>1</v>
      </c>
      <c r="F2592" s="12">
        <v>0.71</v>
      </c>
      <c r="G2592" s="12">
        <v>0.91666666666666596</v>
      </c>
      <c r="H2592" s="9">
        <v>8</v>
      </c>
      <c r="I2592" s="13" t="s">
        <v>59</v>
      </c>
      <c r="J2592" s="15">
        <v>0.75</v>
      </c>
      <c r="K2592" t="s">
        <v>511</v>
      </c>
      <c r="L2592" t="s">
        <v>524</v>
      </c>
      <c r="M2592" t="s">
        <v>510</v>
      </c>
    </row>
    <row r="2593" spans="1:13" x14ac:dyDescent="0.2">
      <c r="A2593" s="9" t="s">
        <v>318</v>
      </c>
      <c r="B2593" s="9" t="s">
        <v>722</v>
      </c>
      <c r="C2593" s="12">
        <v>1.0417000000000001</v>
      </c>
      <c r="D2593" s="12">
        <v>0.981899999999999</v>
      </c>
      <c r="E2593" s="12">
        <v>1</v>
      </c>
      <c r="F2593" s="12">
        <v>0.78800000000000003</v>
      </c>
      <c r="G2593" s="12">
        <v>0.38888888888888801</v>
      </c>
      <c r="H2593" s="9">
        <v>10</v>
      </c>
      <c r="I2593" s="13" t="s">
        <v>34</v>
      </c>
      <c r="J2593" s="15">
        <v>1</v>
      </c>
      <c r="K2593" t="s">
        <v>511</v>
      </c>
      <c r="L2593" t="s">
        <v>524</v>
      </c>
      <c r="M2593" t="s">
        <v>509</v>
      </c>
    </row>
    <row r="2594" spans="1:13" x14ac:dyDescent="0.2">
      <c r="A2594" s="9" t="s">
        <v>319</v>
      </c>
      <c r="B2594" s="9" t="s">
        <v>722</v>
      </c>
      <c r="C2594" s="12">
        <v>1.0321</v>
      </c>
      <c r="D2594" s="12">
        <v>1.1105</v>
      </c>
      <c r="E2594" s="12">
        <v>1</v>
      </c>
      <c r="F2594" s="12">
        <v>0.84299999999999997</v>
      </c>
      <c r="G2594" s="12">
        <v>0.58620689655172398</v>
      </c>
      <c r="H2594" s="9">
        <v>10</v>
      </c>
      <c r="I2594" s="13" t="s">
        <v>40</v>
      </c>
      <c r="J2594" s="15">
        <v>0</v>
      </c>
      <c r="K2594" t="s">
        <v>511</v>
      </c>
      <c r="L2594" t="s">
        <v>524</v>
      </c>
      <c r="M2594" t="s">
        <v>510</v>
      </c>
    </row>
    <row r="2595" spans="1:13" x14ac:dyDescent="0.2">
      <c r="A2595" s="9" t="s">
        <v>321</v>
      </c>
      <c r="B2595" s="9" t="s">
        <v>722</v>
      </c>
      <c r="C2595" s="12">
        <v>1.125</v>
      </c>
      <c r="D2595" s="12">
        <v>0.99839999999999995</v>
      </c>
      <c r="E2595" s="12">
        <v>0.93617021276595702</v>
      </c>
      <c r="F2595" s="12">
        <v>0.70199999999999996</v>
      </c>
      <c r="G2595" s="12">
        <v>6.8965517241379296E-2</v>
      </c>
      <c r="H2595" s="9">
        <v>10</v>
      </c>
      <c r="I2595" s="13" t="s">
        <v>54</v>
      </c>
      <c r="J2595" s="15">
        <v>0</v>
      </c>
      <c r="K2595" t="s">
        <v>511</v>
      </c>
      <c r="L2595" t="s">
        <v>524</v>
      </c>
      <c r="M2595" t="s">
        <v>509</v>
      </c>
    </row>
    <row r="2596" spans="1:13" x14ac:dyDescent="0.2">
      <c r="A2596" s="9" t="s">
        <v>323</v>
      </c>
      <c r="B2596" s="9" t="s">
        <v>722</v>
      </c>
      <c r="C2596" s="12">
        <v>1.0344</v>
      </c>
      <c r="D2596" s="12">
        <v>1.0729</v>
      </c>
      <c r="E2596" s="12">
        <v>0.91358024691357997</v>
      </c>
      <c r="F2596" s="12">
        <v>0.76300000000000001</v>
      </c>
      <c r="G2596" s="12">
        <v>0.80952380952380898</v>
      </c>
      <c r="H2596" s="9">
        <v>9</v>
      </c>
      <c r="I2596" s="13" t="s">
        <v>66</v>
      </c>
      <c r="J2596" s="15">
        <v>0.5</v>
      </c>
      <c r="K2596" t="s">
        <v>511</v>
      </c>
      <c r="L2596" t="s">
        <v>525</v>
      </c>
      <c r="M2596" t="s">
        <v>190</v>
      </c>
    </row>
    <row r="2597" spans="1:13" x14ac:dyDescent="0.2">
      <c r="A2597" s="9" t="s">
        <v>324</v>
      </c>
      <c r="B2597" s="9" t="s">
        <v>722</v>
      </c>
      <c r="C2597" s="12">
        <v>0.85</v>
      </c>
      <c r="D2597" s="12">
        <v>0.82029999999999903</v>
      </c>
      <c r="E2597" s="12">
        <v>0.95454545454545403</v>
      </c>
      <c r="F2597" s="12">
        <v>0.75</v>
      </c>
      <c r="G2597" s="12">
        <v>0.53333333333333299</v>
      </c>
      <c r="H2597" s="9">
        <v>2</v>
      </c>
      <c r="I2597" s="13" t="s">
        <v>48</v>
      </c>
      <c r="J2597" s="15">
        <v>1</v>
      </c>
      <c r="K2597" t="s">
        <v>511</v>
      </c>
      <c r="L2597" t="s">
        <v>525</v>
      </c>
      <c r="M2597" t="s">
        <v>512</v>
      </c>
    </row>
    <row r="2598" spans="1:13" x14ac:dyDescent="0.2">
      <c r="A2598" s="9" t="s">
        <v>594</v>
      </c>
      <c r="B2598" s="9" t="s">
        <v>722</v>
      </c>
      <c r="C2598" s="12">
        <v>0.21249999999999999</v>
      </c>
      <c r="D2598" s="12">
        <v>0.85680000000000001</v>
      </c>
      <c r="E2598" s="12">
        <v>1</v>
      </c>
      <c r="F2598" s="12">
        <v>0.8</v>
      </c>
      <c r="I2598" s="13" t="s">
        <v>28</v>
      </c>
      <c r="J2598" s="15">
        <v>0.67</v>
      </c>
      <c r="K2598" t="s">
        <v>506</v>
      </c>
      <c r="L2598" t="s">
        <v>525</v>
      </c>
      <c r="M2598" t="s">
        <v>513</v>
      </c>
    </row>
    <row r="2599" spans="1:13" x14ac:dyDescent="0.2">
      <c r="A2599" s="9" t="s">
        <v>326</v>
      </c>
      <c r="B2599" s="9" t="s">
        <v>722</v>
      </c>
      <c r="C2599" s="12">
        <v>0.83330000000000004</v>
      </c>
      <c r="D2599" s="12">
        <v>1.3359000000000001</v>
      </c>
      <c r="E2599" s="12">
        <v>1</v>
      </c>
      <c r="F2599" s="12">
        <v>0.96399999999999997</v>
      </c>
      <c r="G2599" s="12">
        <v>1</v>
      </c>
      <c r="H2599" s="9">
        <v>5</v>
      </c>
      <c r="I2599" s="13" t="s">
        <v>45</v>
      </c>
      <c r="J2599" s="15">
        <v>0</v>
      </c>
      <c r="K2599" t="s">
        <v>506</v>
      </c>
      <c r="L2599" t="s">
        <v>525</v>
      </c>
      <c r="M2599" t="s">
        <v>509</v>
      </c>
    </row>
    <row r="2600" spans="1:13" x14ac:dyDescent="0.2">
      <c r="A2600" s="9" t="s">
        <v>595</v>
      </c>
      <c r="B2600" s="9" t="s">
        <v>722</v>
      </c>
      <c r="C2600" s="12">
        <v>0.70830000000000004</v>
      </c>
      <c r="D2600" s="12">
        <v>1.4569999999999901</v>
      </c>
      <c r="E2600" s="12">
        <v>1</v>
      </c>
      <c r="F2600" s="12">
        <v>0.94099999999999995</v>
      </c>
      <c r="G2600" s="12">
        <v>0</v>
      </c>
      <c r="H2600" s="9">
        <v>2</v>
      </c>
      <c r="I2600" s="13" t="s">
        <v>189</v>
      </c>
      <c r="J2600" s="15">
        <v>0</v>
      </c>
      <c r="K2600" t="s">
        <v>506</v>
      </c>
      <c r="L2600" t="s">
        <v>525</v>
      </c>
      <c r="M2600" t="s">
        <v>507</v>
      </c>
    </row>
    <row r="2601" spans="1:13" x14ac:dyDescent="0.2">
      <c r="A2601" s="9" t="s">
        <v>327</v>
      </c>
      <c r="B2601" s="9" t="s">
        <v>722</v>
      </c>
      <c r="C2601" s="12">
        <v>0.85629999999999895</v>
      </c>
      <c r="D2601" s="12">
        <v>1.401</v>
      </c>
      <c r="E2601" s="12">
        <v>0.86764705882352899</v>
      </c>
      <c r="F2601" s="12">
        <v>0.35899999999999999</v>
      </c>
      <c r="G2601" s="12">
        <v>1</v>
      </c>
      <c r="I2601" s="13" t="s">
        <v>39</v>
      </c>
      <c r="J2601" s="15">
        <v>0.67</v>
      </c>
      <c r="K2601" t="s">
        <v>511</v>
      </c>
      <c r="L2601" t="s">
        <v>525</v>
      </c>
      <c r="M2601" t="s">
        <v>509</v>
      </c>
    </row>
    <row r="2602" spans="1:13" x14ac:dyDescent="0.2">
      <c r="A2602" s="9" t="s">
        <v>331</v>
      </c>
      <c r="B2602" s="9" t="s">
        <v>722</v>
      </c>
      <c r="C2602" s="12">
        <v>1.0625</v>
      </c>
      <c r="D2602" s="12">
        <v>1.0690999999999999</v>
      </c>
      <c r="E2602" s="12">
        <v>1</v>
      </c>
      <c r="F2602" s="12">
        <v>0.68400000000000005</v>
      </c>
      <c r="G2602" s="12">
        <v>0</v>
      </c>
      <c r="H2602" s="9">
        <v>3</v>
      </c>
      <c r="I2602" s="13" t="s">
        <v>40</v>
      </c>
      <c r="J2602" s="15">
        <v>0</v>
      </c>
      <c r="K2602" t="s">
        <v>511</v>
      </c>
      <c r="L2602" t="s">
        <v>524</v>
      </c>
      <c r="M2602" t="s">
        <v>507</v>
      </c>
    </row>
    <row r="2603" spans="1:13" x14ac:dyDescent="0.2">
      <c r="A2603" s="9" t="s">
        <v>332</v>
      </c>
      <c r="B2603" s="9" t="s">
        <v>722</v>
      </c>
      <c r="C2603" s="12">
        <v>0.9042</v>
      </c>
      <c r="D2603" s="12">
        <v>1.3964000000000001</v>
      </c>
      <c r="E2603" s="12">
        <v>0.524752475247524</v>
      </c>
      <c r="F2603" s="12">
        <v>0.52100000000000002</v>
      </c>
      <c r="G2603" s="12">
        <v>0</v>
      </c>
      <c r="H2603" s="9">
        <v>5</v>
      </c>
      <c r="I2603" s="13" t="s">
        <v>172</v>
      </c>
      <c r="J2603" s="15">
        <v>0.2</v>
      </c>
      <c r="K2603" t="s">
        <v>508</v>
      </c>
      <c r="L2603" t="s">
        <v>524</v>
      </c>
      <c r="M2603" t="s">
        <v>512</v>
      </c>
    </row>
    <row r="2604" spans="1:13" x14ac:dyDescent="0.2">
      <c r="A2604" s="9" t="s">
        <v>333</v>
      </c>
      <c r="B2604" s="9" t="s">
        <v>722</v>
      </c>
      <c r="C2604" s="12">
        <v>0.86250000000000004</v>
      </c>
      <c r="D2604" s="12">
        <v>0.83550000000000002</v>
      </c>
      <c r="E2604" s="12">
        <v>0.96842105263157796</v>
      </c>
      <c r="F2604" s="12">
        <v>0.67700000000000005</v>
      </c>
      <c r="G2604" s="12">
        <v>0.83333333333333304</v>
      </c>
      <c r="H2604" s="9">
        <v>6</v>
      </c>
      <c r="I2604" s="13" t="s">
        <v>172</v>
      </c>
      <c r="J2604" s="15">
        <v>0.2</v>
      </c>
      <c r="K2604" t="s">
        <v>511</v>
      </c>
      <c r="L2604" t="s">
        <v>524</v>
      </c>
      <c r="M2604" t="s">
        <v>512</v>
      </c>
    </row>
    <row r="2605" spans="1:13" x14ac:dyDescent="0.2">
      <c r="A2605" s="9" t="s">
        <v>334</v>
      </c>
      <c r="B2605" s="9" t="s">
        <v>722</v>
      </c>
      <c r="C2605" s="12">
        <v>0.91879999999999895</v>
      </c>
      <c r="D2605" s="12">
        <v>0.91669999999999996</v>
      </c>
      <c r="E2605" s="12">
        <v>0.95180722891566205</v>
      </c>
      <c r="F2605" s="12">
        <v>0.89700000000000002</v>
      </c>
      <c r="G2605" s="12">
        <v>0.95833333333333304</v>
      </c>
      <c r="H2605" s="9">
        <v>14</v>
      </c>
      <c r="I2605" s="13"/>
      <c r="J2605" s="15"/>
      <c r="K2605" t="s">
        <v>511</v>
      </c>
      <c r="L2605" t="s">
        <v>525</v>
      </c>
      <c r="M2605" t="s">
        <v>509</v>
      </c>
    </row>
    <row r="2606" spans="1:13" x14ac:dyDescent="0.2">
      <c r="A2606" s="9" t="s">
        <v>735</v>
      </c>
      <c r="B2606" s="9" t="s">
        <v>722</v>
      </c>
      <c r="C2606" s="12">
        <v>0</v>
      </c>
      <c r="D2606" s="12">
        <v>0.421899999999999</v>
      </c>
      <c r="I2606" s="13"/>
      <c r="J2606" s="15"/>
      <c r="K2606" t="s">
        <v>506</v>
      </c>
      <c r="L2606" t="s">
        <v>525</v>
      </c>
      <c r="M2606" t="s">
        <v>513</v>
      </c>
    </row>
    <row r="2607" spans="1:13" x14ac:dyDescent="0.2">
      <c r="A2607" s="9" t="s">
        <v>335</v>
      </c>
      <c r="B2607" s="9" t="s">
        <v>722</v>
      </c>
      <c r="C2607" s="12">
        <v>0.9375</v>
      </c>
      <c r="D2607" s="12">
        <v>1.6328</v>
      </c>
      <c r="E2607" s="12">
        <v>0.97777777777777697</v>
      </c>
      <c r="F2607" s="12">
        <v>0.67900000000000005</v>
      </c>
      <c r="G2607" s="12">
        <v>0.57142857142857095</v>
      </c>
      <c r="I2607" s="13"/>
      <c r="J2607" s="15"/>
      <c r="K2607" t="s">
        <v>511</v>
      </c>
      <c r="L2607" t="s">
        <v>525</v>
      </c>
      <c r="M2607" t="s">
        <v>512</v>
      </c>
    </row>
    <row r="2608" spans="1:13" x14ac:dyDescent="0.2">
      <c r="A2608" s="9" t="s">
        <v>336</v>
      </c>
      <c r="B2608" s="9" t="s">
        <v>722</v>
      </c>
      <c r="C2608" s="12">
        <v>0.82499999999999996</v>
      </c>
      <c r="D2608" s="12">
        <v>0.98399999999999999</v>
      </c>
      <c r="E2608" s="12">
        <v>1</v>
      </c>
      <c r="F2608" s="12">
        <v>0.61</v>
      </c>
      <c r="G2608" s="12">
        <v>9.0909090909090898E-2</v>
      </c>
      <c r="H2608" s="9">
        <v>1</v>
      </c>
      <c r="I2608" s="13" t="s">
        <v>141</v>
      </c>
      <c r="J2608" s="15">
        <v>0.12</v>
      </c>
      <c r="K2608" t="s">
        <v>511</v>
      </c>
      <c r="L2608" t="s">
        <v>524</v>
      </c>
      <c r="M2608" t="s">
        <v>190</v>
      </c>
    </row>
    <row r="2609" spans="1:13" x14ac:dyDescent="0.2">
      <c r="A2609" s="9" t="s">
        <v>337</v>
      </c>
      <c r="B2609" s="9" t="s">
        <v>722</v>
      </c>
      <c r="C2609" s="12">
        <v>0.86789999999999901</v>
      </c>
      <c r="D2609" s="12">
        <v>1.1176999999999999</v>
      </c>
      <c r="E2609" s="12">
        <v>1</v>
      </c>
      <c r="F2609" s="12">
        <v>1</v>
      </c>
      <c r="G2609" s="12">
        <v>0.58823529411764697</v>
      </c>
      <c r="H2609" s="9">
        <v>2</v>
      </c>
      <c r="I2609" s="13" t="s">
        <v>736</v>
      </c>
      <c r="J2609" s="15">
        <v>0.84</v>
      </c>
      <c r="K2609" t="s">
        <v>511</v>
      </c>
      <c r="L2609" t="s">
        <v>524</v>
      </c>
      <c r="M2609" t="s">
        <v>512</v>
      </c>
    </row>
    <row r="2610" spans="1:13" x14ac:dyDescent="0.2">
      <c r="A2610" s="9" t="s">
        <v>338</v>
      </c>
      <c r="B2610" s="9" t="s">
        <v>722</v>
      </c>
      <c r="C2610" s="12">
        <v>0.80629999999999902</v>
      </c>
      <c r="D2610" s="12">
        <v>1.0832999999999999</v>
      </c>
      <c r="E2610" s="12">
        <v>1</v>
      </c>
      <c r="F2610" s="12">
        <v>0.69</v>
      </c>
      <c r="G2610" s="12">
        <v>0.76470588235294101</v>
      </c>
      <c r="H2610" s="9">
        <v>8</v>
      </c>
      <c r="I2610" s="13" t="s">
        <v>45</v>
      </c>
      <c r="J2610" s="15">
        <v>0</v>
      </c>
      <c r="K2610" t="s">
        <v>511</v>
      </c>
      <c r="L2610" t="s">
        <v>525</v>
      </c>
      <c r="M2610" t="s">
        <v>509</v>
      </c>
    </row>
    <row r="2611" spans="1:13" x14ac:dyDescent="0.2">
      <c r="A2611" s="9" t="s">
        <v>339</v>
      </c>
      <c r="B2611" s="9" t="s">
        <v>722</v>
      </c>
      <c r="C2611" s="12">
        <v>1.0063</v>
      </c>
      <c r="D2611" s="12">
        <v>1</v>
      </c>
      <c r="E2611" s="12">
        <v>1</v>
      </c>
      <c r="F2611" s="12">
        <v>0.98299999999999998</v>
      </c>
      <c r="G2611" s="12">
        <v>1</v>
      </c>
      <c r="H2611" s="9">
        <v>10</v>
      </c>
      <c r="I2611" s="13" t="s">
        <v>126</v>
      </c>
      <c r="J2611" s="15">
        <v>0.8</v>
      </c>
      <c r="K2611" t="s">
        <v>511</v>
      </c>
      <c r="L2611" t="s">
        <v>525</v>
      </c>
      <c r="M2611" t="s">
        <v>510</v>
      </c>
    </row>
    <row r="2612" spans="1:13" x14ac:dyDescent="0.2">
      <c r="A2612" s="9" t="s">
        <v>340</v>
      </c>
      <c r="B2612" s="9" t="s">
        <v>722</v>
      </c>
      <c r="C2612" s="12">
        <v>0.75</v>
      </c>
      <c r="D2612" s="12">
        <v>0.88819999999999999</v>
      </c>
      <c r="E2612" s="12">
        <v>0.978494623655913</v>
      </c>
      <c r="F2612" s="12">
        <v>1</v>
      </c>
      <c r="G2612" s="12">
        <v>0.9375</v>
      </c>
      <c r="H2612" s="9">
        <v>8</v>
      </c>
      <c r="I2612" s="13" t="s">
        <v>48</v>
      </c>
      <c r="J2612" s="15">
        <v>1</v>
      </c>
      <c r="K2612" t="s">
        <v>511</v>
      </c>
      <c r="L2612" t="s">
        <v>524</v>
      </c>
      <c r="M2612" t="s">
        <v>510</v>
      </c>
    </row>
    <row r="2613" spans="1:13" x14ac:dyDescent="0.2">
      <c r="A2613" s="9" t="s">
        <v>342</v>
      </c>
      <c r="B2613" s="9" t="s">
        <v>722</v>
      </c>
      <c r="C2613" s="12">
        <v>0.74170000000000003</v>
      </c>
      <c r="D2613" s="12">
        <v>0.92759999999999998</v>
      </c>
      <c r="E2613" s="12">
        <v>0.97674418604651103</v>
      </c>
      <c r="F2613" s="12">
        <v>1</v>
      </c>
      <c r="G2613" s="12">
        <v>0.63636363636363602</v>
      </c>
      <c r="H2613" s="9">
        <v>3</v>
      </c>
      <c r="I2613" s="13" t="s">
        <v>50</v>
      </c>
      <c r="J2613" s="15">
        <v>0.86</v>
      </c>
      <c r="K2613" t="s">
        <v>511</v>
      </c>
      <c r="L2613" t="s">
        <v>524</v>
      </c>
      <c r="M2613" t="s">
        <v>512</v>
      </c>
    </row>
    <row r="2614" spans="1:13" x14ac:dyDescent="0.2">
      <c r="A2614" s="9" t="s">
        <v>343</v>
      </c>
      <c r="B2614" s="9" t="s">
        <v>722</v>
      </c>
      <c r="C2614" s="12">
        <v>1.0583</v>
      </c>
      <c r="D2614" s="12">
        <v>1.097</v>
      </c>
      <c r="E2614" s="12">
        <v>0.9140625</v>
      </c>
      <c r="F2614" s="12">
        <v>0.77900000000000003</v>
      </c>
      <c r="G2614" s="12">
        <v>0.70833333333333304</v>
      </c>
      <c r="H2614" s="9">
        <v>24</v>
      </c>
      <c r="I2614" s="13" t="s">
        <v>45</v>
      </c>
      <c r="J2614" s="15">
        <v>0</v>
      </c>
      <c r="K2614" t="s">
        <v>511</v>
      </c>
      <c r="L2614" t="s">
        <v>524</v>
      </c>
      <c r="M2614" t="s">
        <v>509</v>
      </c>
    </row>
    <row r="2615" spans="1:13" x14ac:dyDescent="0.2">
      <c r="A2615" s="9" t="s">
        <v>344</v>
      </c>
      <c r="B2615" s="9" t="s">
        <v>722</v>
      </c>
      <c r="C2615" s="12">
        <v>0.85359999999999903</v>
      </c>
      <c r="D2615" s="12">
        <v>1.0028999999999999</v>
      </c>
      <c r="E2615" s="12">
        <v>0.99152542372881303</v>
      </c>
      <c r="F2615" s="12">
        <v>0.71299999999999997</v>
      </c>
      <c r="G2615" s="12">
        <v>0.62962962962962898</v>
      </c>
      <c r="H2615" s="9">
        <v>12</v>
      </c>
      <c r="I2615" s="13" t="s">
        <v>64</v>
      </c>
      <c r="J2615" s="15">
        <v>0.25</v>
      </c>
      <c r="K2615" t="s">
        <v>511</v>
      </c>
      <c r="L2615" t="s">
        <v>524</v>
      </c>
      <c r="M2615" t="s">
        <v>507</v>
      </c>
    </row>
    <row r="2616" spans="1:13" x14ac:dyDescent="0.2">
      <c r="A2616" s="9" t="s">
        <v>345</v>
      </c>
      <c r="B2616" s="9" t="s">
        <v>722</v>
      </c>
      <c r="C2616" s="12">
        <v>1.05209999999999</v>
      </c>
      <c r="D2616" s="12">
        <v>1.2929999999999999</v>
      </c>
      <c r="E2616" s="12">
        <v>0.95918367346938704</v>
      </c>
      <c r="F2616" s="12">
        <v>0.76300000000000001</v>
      </c>
      <c r="G2616" s="12">
        <v>0.90909090909090895</v>
      </c>
      <c r="H2616" s="9">
        <v>4</v>
      </c>
      <c r="I2616" s="13" t="s">
        <v>37</v>
      </c>
      <c r="J2616" s="15">
        <v>1</v>
      </c>
      <c r="K2616" t="s">
        <v>511</v>
      </c>
      <c r="L2616" t="s">
        <v>525</v>
      </c>
      <c r="M2616" t="s">
        <v>512</v>
      </c>
    </row>
    <row r="2617" spans="1:13" x14ac:dyDescent="0.2">
      <c r="A2617" s="9" t="s">
        <v>346</v>
      </c>
      <c r="B2617" s="9" t="s">
        <v>722</v>
      </c>
      <c r="C2617" s="12">
        <v>0.9083</v>
      </c>
      <c r="D2617" s="12">
        <v>1.0477000000000001</v>
      </c>
      <c r="E2617" s="12">
        <v>0.93814432989690699</v>
      </c>
      <c r="F2617" s="12">
        <v>0.51400000000000001</v>
      </c>
      <c r="G2617" s="12">
        <v>0.6</v>
      </c>
      <c r="H2617" s="9">
        <v>5</v>
      </c>
      <c r="I2617" s="13" t="s">
        <v>193</v>
      </c>
      <c r="J2617" s="15">
        <v>0.33</v>
      </c>
      <c r="K2617" t="s">
        <v>511</v>
      </c>
      <c r="L2617" t="s">
        <v>524</v>
      </c>
      <c r="M2617" t="s">
        <v>512</v>
      </c>
    </row>
    <row r="2618" spans="1:13" x14ac:dyDescent="0.2">
      <c r="A2618" s="9" t="s">
        <v>348</v>
      </c>
      <c r="B2618" s="9" t="s">
        <v>722</v>
      </c>
      <c r="C2618" s="12">
        <v>0.99170000000000003</v>
      </c>
      <c r="D2618" s="12">
        <v>1.0082</v>
      </c>
      <c r="E2618" s="12">
        <v>0.97321428571428503</v>
      </c>
      <c r="F2618" s="12">
        <v>0.70499999999999996</v>
      </c>
      <c r="G2618" s="12">
        <v>0.92307692307692302</v>
      </c>
      <c r="H2618" s="9">
        <v>13</v>
      </c>
      <c r="I2618" s="13" t="s">
        <v>23</v>
      </c>
      <c r="J2618" s="15">
        <v>1</v>
      </c>
      <c r="K2618" t="s">
        <v>511</v>
      </c>
      <c r="L2618" t="s">
        <v>524</v>
      </c>
      <c r="M2618" t="s">
        <v>509</v>
      </c>
    </row>
    <row r="2619" spans="1:13" x14ac:dyDescent="0.2">
      <c r="A2619" s="9" t="s">
        <v>354</v>
      </c>
      <c r="B2619" s="9" t="s">
        <v>722</v>
      </c>
      <c r="C2619" s="12">
        <v>0.83330000000000004</v>
      </c>
      <c r="D2619" s="12">
        <v>1.2578</v>
      </c>
      <c r="E2619" s="12">
        <v>0.97368421052631504</v>
      </c>
      <c r="F2619" s="12">
        <v>0.89700000000000002</v>
      </c>
      <c r="G2619" s="12">
        <v>0.75</v>
      </c>
      <c r="H2619" s="9">
        <v>2</v>
      </c>
      <c r="I2619" s="13" t="s">
        <v>106</v>
      </c>
      <c r="J2619" s="15">
        <v>0.4</v>
      </c>
      <c r="K2619" t="s">
        <v>506</v>
      </c>
      <c r="L2619" t="s">
        <v>525</v>
      </c>
      <c r="M2619" t="s">
        <v>512</v>
      </c>
    </row>
    <row r="2620" spans="1:13" x14ac:dyDescent="0.2">
      <c r="A2620" s="9" t="s">
        <v>356</v>
      </c>
      <c r="B2620" s="9" t="s">
        <v>722</v>
      </c>
      <c r="C2620" s="12">
        <v>0.95830000000000004</v>
      </c>
      <c r="D2620" s="12">
        <v>1.29609999999999</v>
      </c>
      <c r="E2620" s="12">
        <v>1</v>
      </c>
      <c r="F2620" s="12">
        <v>0.69399999999999995</v>
      </c>
      <c r="G2620" s="12">
        <v>0.73913043478260798</v>
      </c>
      <c r="H2620" s="9">
        <v>14</v>
      </c>
      <c r="I2620" s="13" t="s">
        <v>148</v>
      </c>
      <c r="J2620" s="15">
        <v>0</v>
      </c>
      <c r="K2620" t="s">
        <v>508</v>
      </c>
      <c r="L2620" t="s">
        <v>524</v>
      </c>
      <c r="M2620" t="s">
        <v>507</v>
      </c>
    </row>
    <row r="2621" spans="1:13" x14ac:dyDescent="0.2">
      <c r="A2621" s="9" t="s">
        <v>359</v>
      </c>
      <c r="B2621" s="9" t="s">
        <v>722</v>
      </c>
      <c r="C2621" s="12">
        <v>1.0874999999999999</v>
      </c>
      <c r="D2621" s="12">
        <v>0.96050000000000002</v>
      </c>
      <c r="E2621" s="12">
        <v>0.97619047619047605</v>
      </c>
      <c r="F2621" s="12">
        <v>0.68</v>
      </c>
      <c r="G2621" s="12">
        <v>0.44</v>
      </c>
      <c r="H2621" s="9">
        <v>16</v>
      </c>
      <c r="I2621" s="13" t="s">
        <v>64</v>
      </c>
      <c r="J2621" s="15">
        <v>0.25</v>
      </c>
      <c r="K2621" t="s">
        <v>511</v>
      </c>
      <c r="L2621" t="s">
        <v>524</v>
      </c>
      <c r="M2621" t="s">
        <v>510</v>
      </c>
    </row>
    <row r="2622" spans="1:13" x14ac:dyDescent="0.2">
      <c r="A2622" s="9" t="s">
        <v>737</v>
      </c>
      <c r="B2622" s="9" t="s">
        <v>722</v>
      </c>
      <c r="I2622" s="13"/>
      <c r="J2622" s="15"/>
      <c r="K2622" t="s">
        <v>511</v>
      </c>
      <c r="L2622" t="s">
        <v>524</v>
      </c>
      <c r="M2622" t="s">
        <v>513</v>
      </c>
    </row>
    <row r="2623" spans="1:13" x14ac:dyDescent="0.2">
      <c r="A2623" s="9" t="s">
        <v>364</v>
      </c>
      <c r="B2623" s="9" t="s">
        <v>722</v>
      </c>
      <c r="C2623" s="12">
        <v>0.45829999999999999</v>
      </c>
      <c r="D2623" s="12">
        <v>1.2734000000000001</v>
      </c>
      <c r="E2623" s="12">
        <v>0.952380952380952</v>
      </c>
      <c r="F2623" s="12">
        <v>0.4</v>
      </c>
      <c r="G2623" s="12">
        <v>0.66666666666666596</v>
      </c>
      <c r="H2623" s="9">
        <v>1</v>
      </c>
      <c r="I2623" s="13"/>
      <c r="J2623" s="15"/>
      <c r="K2623" t="s">
        <v>508</v>
      </c>
      <c r="L2623" t="s">
        <v>525</v>
      </c>
      <c r="M2623" t="s">
        <v>190</v>
      </c>
    </row>
    <row r="2624" spans="1:13" x14ac:dyDescent="0.2">
      <c r="A2624" s="9" t="s">
        <v>366</v>
      </c>
      <c r="B2624" s="9" t="s">
        <v>722</v>
      </c>
      <c r="C2624" s="12">
        <v>0.99580000000000002</v>
      </c>
      <c r="D2624" s="12">
        <v>1.0394999999999901</v>
      </c>
      <c r="E2624" s="12">
        <v>0.93798449612403101</v>
      </c>
      <c r="F2624" s="12">
        <v>0.80700000000000005</v>
      </c>
      <c r="G2624" s="12">
        <v>0.1</v>
      </c>
      <c r="H2624" s="9">
        <v>12</v>
      </c>
      <c r="I2624" s="13" t="s">
        <v>180</v>
      </c>
      <c r="J2624" s="15">
        <v>0.42</v>
      </c>
      <c r="K2624" t="s">
        <v>511</v>
      </c>
      <c r="L2624" t="s">
        <v>524</v>
      </c>
      <c r="M2624" t="s">
        <v>509</v>
      </c>
    </row>
    <row r="2625" spans="1:13" x14ac:dyDescent="0.2">
      <c r="A2625" s="9" t="s">
        <v>367</v>
      </c>
      <c r="B2625" s="9" t="s">
        <v>722</v>
      </c>
      <c r="C2625" s="12">
        <v>1.25</v>
      </c>
      <c r="D2625" s="12">
        <v>1.1380999999999999</v>
      </c>
      <c r="E2625" s="12">
        <v>1</v>
      </c>
      <c r="F2625" s="12">
        <v>0.93100000000000005</v>
      </c>
      <c r="G2625" s="12">
        <v>0.77272727272727204</v>
      </c>
      <c r="H2625" s="9">
        <v>8</v>
      </c>
      <c r="I2625" s="13" t="s">
        <v>39</v>
      </c>
      <c r="J2625" s="15">
        <v>0.67</v>
      </c>
      <c r="K2625" t="s">
        <v>508</v>
      </c>
      <c r="L2625" t="s">
        <v>524</v>
      </c>
      <c r="M2625" t="s">
        <v>512</v>
      </c>
    </row>
    <row r="2626" spans="1:13" x14ac:dyDescent="0.2">
      <c r="A2626" s="9" t="s">
        <v>368</v>
      </c>
      <c r="B2626" s="9" t="s">
        <v>722</v>
      </c>
      <c r="C2626" s="12">
        <v>1.0958000000000001</v>
      </c>
      <c r="D2626" s="12">
        <v>1.1315999999999999</v>
      </c>
      <c r="E2626" s="12">
        <v>0.96</v>
      </c>
      <c r="F2626" s="12">
        <v>0.81799999999999995</v>
      </c>
      <c r="G2626" s="12">
        <v>0.65714285714285703</v>
      </c>
      <c r="H2626" s="9">
        <v>20</v>
      </c>
      <c r="I2626" s="13" t="s">
        <v>36</v>
      </c>
      <c r="J2626" s="15">
        <v>0</v>
      </c>
      <c r="K2626" t="s">
        <v>511</v>
      </c>
      <c r="L2626" t="s">
        <v>524</v>
      </c>
      <c r="M2626" t="s">
        <v>509</v>
      </c>
    </row>
    <row r="2627" spans="1:13" x14ac:dyDescent="0.2">
      <c r="A2627" s="9" t="s">
        <v>369</v>
      </c>
      <c r="B2627" s="9" t="s">
        <v>722</v>
      </c>
      <c r="C2627" s="12">
        <v>1.2082999999999999</v>
      </c>
      <c r="D2627" s="12">
        <v>1.4765999999999999</v>
      </c>
      <c r="E2627" s="12">
        <v>0.98181818181818103</v>
      </c>
      <c r="F2627" s="12">
        <v>1</v>
      </c>
      <c r="G2627" s="12">
        <v>1</v>
      </c>
      <c r="H2627" s="9">
        <v>6</v>
      </c>
      <c r="I2627" s="13"/>
      <c r="J2627" s="15"/>
      <c r="K2627" t="s">
        <v>511</v>
      </c>
      <c r="L2627" t="s">
        <v>525</v>
      </c>
      <c r="M2627" t="s">
        <v>512</v>
      </c>
    </row>
    <row r="2628" spans="1:13" x14ac:dyDescent="0.2">
      <c r="A2628" s="9" t="s">
        <v>370</v>
      </c>
      <c r="B2628" s="9" t="s">
        <v>722</v>
      </c>
      <c r="C2628" s="12">
        <v>0.97919999999999996</v>
      </c>
      <c r="D2628" s="12">
        <v>0.92969999999999997</v>
      </c>
      <c r="E2628" s="12">
        <v>0.90243902439024304</v>
      </c>
      <c r="F2628" s="12">
        <v>0.93100000000000005</v>
      </c>
      <c r="G2628" s="12">
        <v>0.7</v>
      </c>
      <c r="H2628" s="9">
        <v>10</v>
      </c>
      <c r="I2628" s="13" t="s">
        <v>48</v>
      </c>
      <c r="J2628" s="15">
        <v>1</v>
      </c>
      <c r="K2628" t="s">
        <v>511</v>
      </c>
      <c r="L2628" t="s">
        <v>525</v>
      </c>
      <c r="M2628" t="s">
        <v>510</v>
      </c>
    </row>
    <row r="2629" spans="1:13" x14ac:dyDescent="0.2">
      <c r="A2629" s="9" t="s">
        <v>371</v>
      </c>
      <c r="B2629" s="9" t="s">
        <v>722</v>
      </c>
      <c r="C2629" s="12">
        <v>0.54169999999999996</v>
      </c>
      <c r="D2629" s="12">
        <v>0.96219999999999895</v>
      </c>
      <c r="E2629" s="12">
        <v>0.98412698412698396</v>
      </c>
      <c r="F2629" s="12">
        <v>0.63900000000000001</v>
      </c>
      <c r="G2629" s="12">
        <v>0.58333333333333304</v>
      </c>
      <c r="I2629" s="9" t="s">
        <v>66</v>
      </c>
      <c r="J2629" s="15">
        <v>0.5</v>
      </c>
      <c r="K2629" t="s">
        <v>511</v>
      </c>
      <c r="L2629" t="s">
        <v>524</v>
      </c>
      <c r="M2629" t="s">
        <v>507</v>
      </c>
    </row>
    <row r="2630" spans="1:13" x14ac:dyDescent="0.2">
      <c r="A2630" s="9" t="s">
        <v>372</v>
      </c>
      <c r="B2630" s="9" t="s">
        <v>722</v>
      </c>
      <c r="C2630" s="12">
        <v>0.83750000000000002</v>
      </c>
      <c r="D2630" s="12">
        <v>1.1875</v>
      </c>
      <c r="E2630" s="12">
        <v>1</v>
      </c>
      <c r="F2630" s="12">
        <v>0.438</v>
      </c>
      <c r="G2630" s="12">
        <v>0.77777777777777701</v>
      </c>
      <c r="H2630" s="9">
        <v>9</v>
      </c>
      <c r="I2630" s="9" t="s">
        <v>23</v>
      </c>
      <c r="J2630" s="14">
        <v>1</v>
      </c>
      <c r="K2630" t="s">
        <v>508</v>
      </c>
      <c r="L2630" t="s">
        <v>525</v>
      </c>
      <c r="M2630" t="s">
        <v>509</v>
      </c>
    </row>
    <row r="2631" spans="1:13" x14ac:dyDescent="0.2">
      <c r="A2631" s="9" t="s">
        <v>373</v>
      </c>
      <c r="B2631" s="9" t="s">
        <v>722</v>
      </c>
      <c r="C2631" s="12">
        <v>0.93929999999999902</v>
      </c>
      <c r="D2631" s="12">
        <v>1.0653999999999999</v>
      </c>
      <c r="E2631" s="12">
        <v>1</v>
      </c>
      <c r="F2631" s="12">
        <v>0.747</v>
      </c>
      <c r="G2631" s="12">
        <v>0.29411764705882298</v>
      </c>
      <c r="H2631" s="9">
        <v>8</v>
      </c>
      <c r="I2631" s="9" t="s">
        <v>168</v>
      </c>
      <c r="J2631" s="14">
        <v>0.28999999999999998</v>
      </c>
      <c r="K2631" t="s">
        <v>511</v>
      </c>
      <c r="L2631" s="45" t="s">
        <v>524</v>
      </c>
      <c r="M2631" t="s">
        <v>509</v>
      </c>
    </row>
    <row r="2632" spans="1:13" x14ac:dyDescent="0.2">
      <c r="A2632" s="9" t="s">
        <v>374</v>
      </c>
      <c r="B2632" s="9" t="s">
        <v>722</v>
      </c>
      <c r="C2632" s="12">
        <v>0.88889999999999902</v>
      </c>
      <c r="D2632" s="12">
        <v>1.0854999999999999</v>
      </c>
      <c r="E2632" s="12">
        <v>0.94117647058823495</v>
      </c>
      <c r="F2632" s="12">
        <v>0.6</v>
      </c>
      <c r="G2632" s="12">
        <v>0.38888888888888801</v>
      </c>
      <c r="H2632" s="9">
        <v>11</v>
      </c>
      <c r="I2632" s="9" t="s">
        <v>43</v>
      </c>
      <c r="J2632" s="14">
        <v>0.17</v>
      </c>
      <c r="K2632" t="s">
        <v>511</v>
      </c>
      <c r="L2632" t="s">
        <v>524</v>
      </c>
      <c r="M2632" t="s">
        <v>512</v>
      </c>
    </row>
    <row r="2633" spans="1:13" x14ac:dyDescent="0.2">
      <c r="A2633" s="9" t="s">
        <v>377</v>
      </c>
      <c r="B2633" s="9" t="s">
        <v>722</v>
      </c>
      <c r="C2633" s="12">
        <v>0.49169999999999903</v>
      </c>
      <c r="D2633" s="12">
        <v>1.0920999999999901</v>
      </c>
      <c r="E2633" s="12">
        <v>1</v>
      </c>
      <c r="F2633" s="12">
        <v>0.97699999999999998</v>
      </c>
      <c r="G2633" s="12">
        <v>0.76923076923076905</v>
      </c>
      <c r="H2633" s="9">
        <v>3</v>
      </c>
      <c r="K2633" t="s">
        <v>508</v>
      </c>
      <c r="L2633" t="s">
        <v>524</v>
      </c>
      <c r="M2633" t="s">
        <v>507</v>
      </c>
    </row>
    <row r="2634" spans="1:13" x14ac:dyDescent="0.2">
      <c r="A2634" s="9" t="s">
        <v>378</v>
      </c>
      <c r="B2634" s="9" t="s">
        <v>722</v>
      </c>
      <c r="C2634" s="12">
        <v>1.1979</v>
      </c>
      <c r="D2634" s="12">
        <v>1.2187999999999899</v>
      </c>
      <c r="E2634" s="12">
        <v>1</v>
      </c>
      <c r="F2634" s="12">
        <v>0.76700000000000002</v>
      </c>
      <c r="G2634" s="12">
        <v>0.8125</v>
      </c>
      <c r="H2634" s="9">
        <v>7</v>
      </c>
      <c r="K2634" t="s">
        <v>511</v>
      </c>
      <c r="L2634" t="s">
        <v>525</v>
      </c>
      <c r="M2634" t="s">
        <v>512</v>
      </c>
    </row>
    <row r="2635" spans="1:13" x14ac:dyDescent="0.2">
      <c r="A2635" s="9" t="s">
        <v>380</v>
      </c>
      <c r="B2635" s="9" t="s">
        <v>722</v>
      </c>
      <c r="C2635" s="12">
        <v>0.77080000000000004</v>
      </c>
      <c r="D2635" s="12">
        <v>0.97660000000000002</v>
      </c>
      <c r="E2635" s="12">
        <v>0.92105263157894701</v>
      </c>
      <c r="F2635" s="12">
        <v>0.7</v>
      </c>
      <c r="G2635" s="12">
        <v>0</v>
      </c>
      <c r="H2635" s="9">
        <v>5</v>
      </c>
      <c r="I2635" s="9" t="s">
        <v>204</v>
      </c>
      <c r="J2635" s="14">
        <v>0.5</v>
      </c>
      <c r="K2635" t="s">
        <v>511</v>
      </c>
      <c r="L2635" t="s">
        <v>525</v>
      </c>
      <c r="M2635" t="s">
        <v>509</v>
      </c>
    </row>
    <row r="2636" spans="1:13" x14ac:dyDescent="0.2">
      <c r="A2636" s="9" t="s">
        <v>381</v>
      </c>
      <c r="B2636" s="9" t="s">
        <v>722</v>
      </c>
      <c r="C2636" s="12">
        <v>1.1875</v>
      </c>
      <c r="D2636" s="12">
        <v>0.99219999999999997</v>
      </c>
      <c r="E2636" s="12">
        <v>1</v>
      </c>
      <c r="F2636" s="12">
        <v>1</v>
      </c>
      <c r="G2636" s="12">
        <v>1</v>
      </c>
      <c r="H2636" s="9">
        <v>5</v>
      </c>
      <c r="K2636" t="s">
        <v>511</v>
      </c>
      <c r="L2636" t="s">
        <v>525</v>
      </c>
      <c r="M2636" t="s">
        <v>509</v>
      </c>
    </row>
    <row r="2637" spans="1:13" x14ac:dyDescent="0.2">
      <c r="A2637" s="9" t="s">
        <v>385</v>
      </c>
      <c r="B2637" s="9" t="s">
        <v>722</v>
      </c>
      <c r="C2637" s="12">
        <v>0.91669999999999996</v>
      </c>
      <c r="D2637" s="12">
        <v>1.3515999999999999</v>
      </c>
      <c r="E2637" s="12">
        <v>0.95744680851063801</v>
      </c>
      <c r="F2637" s="12">
        <v>1</v>
      </c>
      <c r="G2637" s="12">
        <v>0.9</v>
      </c>
      <c r="H2637" s="9">
        <v>8</v>
      </c>
      <c r="I2637" s="9" t="s">
        <v>66</v>
      </c>
      <c r="J2637" s="14">
        <v>0.5</v>
      </c>
      <c r="K2637" t="s">
        <v>506</v>
      </c>
      <c r="L2637" t="s">
        <v>525</v>
      </c>
      <c r="M2637" t="s">
        <v>507</v>
      </c>
    </row>
    <row r="2638" spans="1:13" x14ac:dyDescent="0.2">
      <c r="A2638" s="9" t="s">
        <v>387</v>
      </c>
      <c r="B2638" s="9" t="s">
        <v>722</v>
      </c>
      <c r="C2638" s="12">
        <v>0.98960000000000004</v>
      </c>
      <c r="D2638" s="12">
        <v>1.0937999999999899</v>
      </c>
      <c r="E2638" s="12">
        <v>1</v>
      </c>
      <c r="F2638" s="12">
        <v>0.85299999999999998</v>
      </c>
      <c r="G2638" s="12">
        <v>0</v>
      </c>
      <c r="H2638" s="9">
        <v>5</v>
      </c>
      <c r="K2638" t="s">
        <v>506</v>
      </c>
      <c r="L2638" t="s">
        <v>525</v>
      </c>
      <c r="M2638" t="s">
        <v>512</v>
      </c>
    </row>
    <row r="2639" spans="1:13" x14ac:dyDescent="0.2">
      <c r="A2639" s="9" t="s">
        <v>388</v>
      </c>
      <c r="B2639" s="9" t="s">
        <v>722</v>
      </c>
      <c r="C2639" s="12">
        <v>0.61460000000000004</v>
      </c>
      <c r="D2639" s="12">
        <v>1.0195000000000001</v>
      </c>
      <c r="E2639" s="12">
        <v>1</v>
      </c>
      <c r="F2639" s="12">
        <v>0.75</v>
      </c>
      <c r="G2639" s="12">
        <v>0.875</v>
      </c>
      <c r="H2639" s="9">
        <v>6</v>
      </c>
      <c r="K2639" t="s">
        <v>511</v>
      </c>
      <c r="L2639" t="s">
        <v>525</v>
      </c>
      <c r="M2639" t="s">
        <v>510</v>
      </c>
    </row>
    <row r="2640" spans="1:13" x14ac:dyDescent="0.2">
      <c r="A2640" s="9" t="s">
        <v>581</v>
      </c>
      <c r="B2640" s="9" t="s">
        <v>722</v>
      </c>
      <c r="C2640" s="12">
        <v>1</v>
      </c>
      <c r="D2640" s="12">
        <v>0.91799999999999904</v>
      </c>
      <c r="E2640" s="12">
        <v>1</v>
      </c>
      <c r="F2640" s="12">
        <v>0.75900000000000001</v>
      </c>
      <c r="G2640" s="12">
        <v>0</v>
      </c>
      <c r="H2640" s="9">
        <v>3</v>
      </c>
      <c r="I2640" s="9" t="s">
        <v>59</v>
      </c>
      <c r="J2640" s="14">
        <v>0.75</v>
      </c>
      <c r="K2640" t="s">
        <v>506</v>
      </c>
      <c r="L2640" t="s">
        <v>525</v>
      </c>
      <c r="M2640" t="s">
        <v>509</v>
      </c>
    </row>
    <row r="2641" spans="1:13" x14ac:dyDescent="0.2">
      <c r="A2641" s="9" t="s">
        <v>738</v>
      </c>
      <c r="B2641" s="9" t="s">
        <v>722</v>
      </c>
      <c r="C2641" s="12">
        <v>0</v>
      </c>
      <c r="D2641" s="12">
        <v>0.47670000000000001</v>
      </c>
      <c r="K2641" t="s">
        <v>506</v>
      </c>
      <c r="L2641" t="s">
        <v>524</v>
      </c>
      <c r="M2641" t="s">
        <v>514</v>
      </c>
    </row>
    <row r="2642" spans="1:13" x14ac:dyDescent="0.2">
      <c r="A2642" s="9" t="s">
        <v>389</v>
      </c>
      <c r="B2642" s="9" t="s">
        <v>722</v>
      </c>
      <c r="C2642" s="12">
        <v>0.9</v>
      </c>
      <c r="D2642" s="12">
        <v>1.4934000000000001</v>
      </c>
      <c r="E2642" s="12">
        <v>0.99019607843137203</v>
      </c>
      <c r="F2642" s="12">
        <v>0.97399999999999998</v>
      </c>
      <c r="G2642" s="12">
        <v>1</v>
      </c>
      <c r="H2642" s="9">
        <v>4</v>
      </c>
      <c r="I2642" s="9" t="s">
        <v>37</v>
      </c>
      <c r="J2642" s="14">
        <v>1</v>
      </c>
      <c r="K2642" t="s">
        <v>508</v>
      </c>
      <c r="L2642" t="s">
        <v>524</v>
      </c>
      <c r="M2642" t="s">
        <v>190</v>
      </c>
    </row>
    <row r="2643" spans="1:13" x14ac:dyDescent="0.2">
      <c r="A2643" s="9" t="s">
        <v>391</v>
      </c>
      <c r="B2643" s="9" t="s">
        <v>722</v>
      </c>
      <c r="C2643" s="12">
        <v>0.6875</v>
      </c>
      <c r="D2643" s="12">
        <v>0.76559999999999995</v>
      </c>
      <c r="E2643" s="12">
        <v>0.98</v>
      </c>
      <c r="F2643" s="12">
        <v>0.879</v>
      </c>
      <c r="G2643" s="12">
        <v>0.33333333333333298</v>
      </c>
      <c r="H2643" s="9">
        <v>5</v>
      </c>
      <c r="I2643" s="9" t="s">
        <v>23</v>
      </c>
      <c r="J2643" s="14">
        <v>1</v>
      </c>
      <c r="K2643" t="s">
        <v>511</v>
      </c>
      <c r="L2643" t="s">
        <v>525</v>
      </c>
      <c r="M2643" t="s">
        <v>509</v>
      </c>
    </row>
    <row r="2644" spans="1:13" x14ac:dyDescent="0.2">
      <c r="A2644" s="9" t="s">
        <v>392</v>
      </c>
      <c r="B2644" s="9" t="s">
        <v>722</v>
      </c>
      <c r="C2644" s="12">
        <v>0.88539999999999996</v>
      </c>
      <c r="D2644" s="12">
        <v>1.5390999999999999</v>
      </c>
      <c r="E2644" s="12">
        <v>1</v>
      </c>
      <c r="F2644" s="12">
        <v>0.71399999999999997</v>
      </c>
      <c r="G2644" s="12">
        <v>0.8</v>
      </c>
      <c r="H2644" s="9">
        <v>4</v>
      </c>
      <c r="I2644" s="9" t="s">
        <v>36</v>
      </c>
      <c r="J2644" s="14">
        <v>0</v>
      </c>
      <c r="K2644" t="s">
        <v>511</v>
      </c>
      <c r="L2644" t="s">
        <v>525</v>
      </c>
      <c r="M2644" t="s">
        <v>507</v>
      </c>
    </row>
    <row r="2645" spans="1:13" x14ac:dyDescent="0.2">
      <c r="A2645" s="9" t="s">
        <v>394</v>
      </c>
      <c r="B2645" s="9" t="s">
        <v>722</v>
      </c>
      <c r="C2645" s="12">
        <v>0.92920000000000003</v>
      </c>
      <c r="D2645" s="12">
        <v>1.0410999999999899</v>
      </c>
      <c r="E2645" s="12">
        <v>0.94059405940593999</v>
      </c>
      <c r="F2645" s="12">
        <v>0.746</v>
      </c>
      <c r="G2645" s="12">
        <v>0.73913043478260798</v>
      </c>
      <c r="H2645" s="9">
        <v>10</v>
      </c>
      <c r="K2645" t="s">
        <v>511</v>
      </c>
      <c r="L2645" t="s">
        <v>524</v>
      </c>
      <c r="M2645" t="s">
        <v>190</v>
      </c>
    </row>
    <row r="2646" spans="1:13" x14ac:dyDescent="0.2">
      <c r="A2646" s="9" t="s">
        <v>395</v>
      </c>
      <c r="B2646" s="9" t="s">
        <v>722</v>
      </c>
      <c r="C2646" s="12">
        <v>0.78749999999999998</v>
      </c>
      <c r="D2646" s="12">
        <v>0.74509999999999998</v>
      </c>
      <c r="E2646" s="12">
        <v>0.98850574712643602</v>
      </c>
      <c r="F2646" s="12">
        <v>0.73799999999999999</v>
      </c>
      <c r="G2646" s="12">
        <v>1</v>
      </c>
      <c r="H2646" s="9">
        <v>9</v>
      </c>
      <c r="I2646" s="9" t="s">
        <v>48</v>
      </c>
      <c r="J2646" s="14">
        <v>1</v>
      </c>
      <c r="K2646" t="s">
        <v>511</v>
      </c>
      <c r="L2646" t="s">
        <v>524</v>
      </c>
      <c r="M2646" t="s">
        <v>510</v>
      </c>
    </row>
    <row r="2647" spans="1:13" x14ac:dyDescent="0.2">
      <c r="A2647" s="9" t="s">
        <v>397</v>
      </c>
      <c r="B2647" s="9" t="s">
        <v>722</v>
      </c>
      <c r="C2647" s="12">
        <v>1.0832999999999999</v>
      </c>
      <c r="D2647" s="12">
        <v>1.1234</v>
      </c>
      <c r="E2647" s="12">
        <v>0.91452991452991395</v>
      </c>
      <c r="F2647" s="12">
        <v>0.74399999999999999</v>
      </c>
      <c r="G2647" s="12">
        <v>0.95454545454545403</v>
      </c>
      <c r="H2647" s="9">
        <v>9</v>
      </c>
      <c r="I2647" s="9" t="s">
        <v>224</v>
      </c>
      <c r="J2647" s="14">
        <v>0.75</v>
      </c>
      <c r="K2647" t="s">
        <v>511</v>
      </c>
      <c r="L2647" t="s">
        <v>524</v>
      </c>
      <c r="M2647" t="s">
        <v>512</v>
      </c>
    </row>
    <row r="2648" spans="1:13" x14ac:dyDescent="0.2">
      <c r="A2648" s="9" t="s">
        <v>399</v>
      </c>
      <c r="B2648" s="9" t="s">
        <v>722</v>
      </c>
      <c r="C2648" s="12">
        <v>0.98329999999999995</v>
      </c>
      <c r="D2648" s="12">
        <v>1.0641</v>
      </c>
      <c r="E2648" s="12">
        <v>1</v>
      </c>
      <c r="F2648" s="12">
        <v>0.93799999999999994</v>
      </c>
      <c r="G2648" s="12">
        <v>1</v>
      </c>
      <c r="H2648" s="9">
        <v>13</v>
      </c>
      <c r="I2648" s="9" t="s">
        <v>158</v>
      </c>
      <c r="J2648" s="14">
        <v>0.33</v>
      </c>
      <c r="K2648" t="s">
        <v>511</v>
      </c>
      <c r="L2648" t="s">
        <v>524</v>
      </c>
      <c r="M2648" t="s">
        <v>510</v>
      </c>
    </row>
    <row r="2649" spans="1:13" x14ac:dyDescent="0.2">
      <c r="A2649" s="9" t="s">
        <v>402</v>
      </c>
      <c r="B2649" s="9" t="s">
        <v>722</v>
      </c>
      <c r="C2649" s="12">
        <v>0.7833</v>
      </c>
      <c r="D2649" s="12">
        <v>1.0839000000000001</v>
      </c>
      <c r="E2649" s="12">
        <v>0.98913043478260798</v>
      </c>
      <c r="F2649" s="12">
        <v>0.96799999999999997</v>
      </c>
      <c r="G2649" s="12">
        <v>0.76470588235294101</v>
      </c>
      <c r="H2649" s="9">
        <v>5</v>
      </c>
      <c r="I2649" s="9" t="s">
        <v>31</v>
      </c>
      <c r="J2649" s="14">
        <v>0.6</v>
      </c>
      <c r="K2649" t="s">
        <v>508</v>
      </c>
      <c r="L2649" t="s">
        <v>524</v>
      </c>
      <c r="M2649" t="s">
        <v>507</v>
      </c>
    </row>
    <row r="2650" spans="1:13" x14ac:dyDescent="0.2">
      <c r="A2650" s="9" t="s">
        <v>403</v>
      </c>
      <c r="B2650" s="9" t="s">
        <v>722</v>
      </c>
      <c r="C2650" s="12">
        <v>1.3125</v>
      </c>
      <c r="D2650" s="12">
        <v>1.3229</v>
      </c>
      <c r="E2650" s="12">
        <v>1</v>
      </c>
      <c r="F2650" s="12">
        <v>0.46200000000000002</v>
      </c>
      <c r="G2650" s="12">
        <v>0</v>
      </c>
      <c r="H2650" s="9">
        <v>12</v>
      </c>
      <c r="I2650" s="9" t="s">
        <v>45</v>
      </c>
      <c r="J2650" s="14">
        <v>0</v>
      </c>
      <c r="K2650" t="s">
        <v>506</v>
      </c>
      <c r="L2650" t="s">
        <v>525</v>
      </c>
      <c r="M2650" t="s">
        <v>509</v>
      </c>
    </row>
    <row r="2651" spans="1:13" x14ac:dyDescent="0.2">
      <c r="A2651" s="9" t="s">
        <v>582</v>
      </c>
      <c r="B2651" s="9" t="s">
        <v>722</v>
      </c>
      <c r="C2651" s="12">
        <v>0.79169999999999996</v>
      </c>
      <c r="D2651" s="12">
        <v>1.0312999999999899</v>
      </c>
      <c r="E2651" s="12">
        <v>1</v>
      </c>
      <c r="F2651" s="12">
        <v>0.64300000000000002</v>
      </c>
      <c r="G2651" s="12">
        <v>0.5</v>
      </c>
      <c r="H2651" s="9">
        <v>5</v>
      </c>
      <c r="I2651" s="9" t="s">
        <v>148</v>
      </c>
      <c r="J2651" s="14">
        <v>0</v>
      </c>
      <c r="K2651" t="s">
        <v>506</v>
      </c>
      <c r="L2651" t="s">
        <v>525</v>
      </c>
      <c r="M2651" t="s">
        <v>512</v>
      </c>
    </row>
    <row r="2652" spans="1:13" x14ac:dyDescent="0.2">
      <c r="A2652" s="9" t="s">
        <v>596</v>
      </c>
      <c r="B2652" s="9" t="s">
        <v>722</v>
      </c>
      <c r="C2652" s="12">
        <v>0.55420000000000003</v>
      </c>
      <c r="D2652" s="12">
        <v>1.0657999999999901</v>
      </c>
      <c r="E2652" s="12">
        <v>0.95081967213114704</v>
      </c>
      <c r="F2652" s="12">
        <v>0.375</v>
      </c>
      <c r="G2652" s="12">
        <v>0</v>
      </c>
      <c r="H2652" s="9">
        <v>1</v>
      </c>
      <c r="I2652" s="9" t="s">
        <v>555</v>
      </c>
      <c r="J2652" s="14">
        <v>0.44</v>
      </c>
      <c r="K2652" t="s">
        <v>511</v>
      </c>
      <c r="L2652" t="s">
        <v>524</v>
      </c>
      <c r="M2652" t="s">
        <v>513</v>
      </c>
    </row>
    <row r="2653" spans="1:13" x14ac:dyDescent="0.2">
      <c r="A2653" s="9" t="s">
        <v>408</v>
      </c>
      <c r="B2653" s="9" t="s">
        <v>722</v>
      </c>
      <c r="C2653" s="12">
        <v>0.74580000000000002</v>
      </c>
      <c r="D2653" s="12">
        <v>0.96219999999999895</v>
      </c>
      <c r="E2653" s="12">
        <v>1</v>
      </c>
      <c r="F2653" s="12">
        <v>0.879</v>
      </c>
      <c r="G2653" s="12">
        <v>0.5</v>
      </c>
      <c r="H2653" s="9">
        <v>12</v>
      </c>
      <c r="I2653" s="9" t="s">
        <v>36</v>
      </c>
      <c r="J2653" s="14">
        <v>0</v>
      </c>
      <c r="K2653" t="s">
        <v>511</v>
      </c>
      <c r="L2653" t="s">
        <v>524</v>
      </c>
      <c r="M2653" t="s">
        <v>509</v>
      </c>
    </row>
    <row r="2654" spans="1:13" x14ac:dyDescent="0.2">
      <c r="A2654" s="9" t="s">
        <v>409</v>
      </c>
      <c r="B2654" s="9" t="s">
        <v>722</v>
      </c>
      <c r="C2654" s="12">
        <v>0.875</v>
      </c>
      <c r="D2654" s="12">
        <v>1.1875</v>
      </c>
      <c r="E2654" s="12">
        <v>1</v>
      </c>
      <c r="F2654" s="12">
        <v>0.75</v>
      </c>
      <c r="G2654" s="12">
        <v>0.14285714285714199</v>
      </c>
      <c r="H2654" s="9">
        <v>2</v>
      </c>
      <c r="K2654" t="s">
        <v>511</v>
      </c>
      <c r="L2654" t="s">
        <v>525</v>
      </c>
      <c r="M2654" t="s">
        <v>512</v>
      </c>
    </row>
    <row r="2655" spans="1:13" x14ac:dyDescent="0.2">
      <c r="A2655" s="9" t="s">
        <v>410</v>
      </c>
      <c r="B2655" s="9" t="s">
        <v>722</v>
      </c>
      <c r="C2655" s="12">
        <v>1.15359999999999</v>
      </c>
      <c r="D2655" s="12">
        <v>1.0290999999999999</v>
      </c>
      <c r="E2655" s="12">
        <v>1</v>
      </c>
      <c r="F2655" s="12">
        <v>0.75</v>
      </c>
      <c r="G2655" s="12">
        <v>0.63636363636363602</v>
      </c>
      <c r="H2655" s="9">
        <v>11</v>
      </c>
      <c r="I2655" s="9" t="s">
        <v>36</v>
      </c>
      <c r="J2655" s="14">
        <v>0</v>
      </c>
      <c r="K2655" t="s">
        <v>511</v>
      </c>
      <c r="L2655" t="s">
        <v>524</v>
      </c>
      <c r="M2655" t="s">
        <v>512</v>
      </c>
    </row>
    <row r="2656" spans="1:13" x14ac:dyDescent="0.2">
      <c r="A2656" s="9" t="s">
        <v>411</v>
      </c>
      <c r="B2656" s="9" t="s">
        <v>722</v>
      </c>
      <c r="C2656" s="12">
        <v>0.97140000000000004</v>
      </c>
      <c r="D2656" s="12">
        <v>1.1801999999999999</v>
      </c>
      <c r="E2656" s="12">
        <v>1</v>
      </c>
      <c r="F2656" s="12">
        <v>0.80700000000000005</v>
      </c>
      <c r="G2656" s="12">
        <v>0.96296296296296202</v>
      </c>
      <c r="H2656" s="9">
        <v>13</v>
      </c>
      <c r="I2656" s="9" t="s">
        <v>59</v>
      </c>
      <c r="J2656" s="14">
        <v>0.75</v>
      </c>
      <c r="K2656" t="s">
        <v>508</v>
      </c>
      <c r="L2656" t="s">
        <v>524</v>
      </c>
      <c r="M2656" t="s">
        <v>507</v>
      </c>
    </row>
    <row r="2657" spans="1:13" x14ac:dyDescent="0.2">
      <c r="A2657" s="9" t="s">
        <v>412</v>
      </c>
      <c r="B2657" s="9" t="s">
        <v>722</v>
      </c>
      <c r="C2657" s="12">
        <v>0.9042</v>
      </c>
      <c r="D2657" s="12">
        <v>1.0147999999999999</v>
      </c>
      <c r="E2657" s="12">
        <v>0.93617021276595702</v>
      </c>
      <c r="F2657" s="12">
        <v>0.94799999999999995</v>
      </c>
      <c r="G2657" s="12">
        <v>0.85</v>
      </c>
      <c r="H2657" s="9">
        <v>15</v>
      </c>
      <c r="K2657" t="s">
        <v>511</v>
      </c>
      <c r="L2657" t="s">
        <v>524</v>
      </c>
      <c r="M2657" t="s">
        <v>510</v>
      </c>
    </row>
    <row r="2658" spans="1:13" x14ac:dyDescent="0.2">
      <c r="A2658" s="9" t="s">
        <v>413</v>
      </c>
      <c r="B2658" s="9" t="s">
        <v>722</v>
      </c>
      <c r="C2658" s="12">
        <v>0.80420000000000003</v>
      </c>
      <c r="D2658" s="12">
        <v>0.98519999999999996</v>
      </c>
      <c r="E2658" s="12">
        <v>1</v>
      </c>
      <c r="F2658" s="12">
        <v>1</v>
      </c>
      <c r="G2658" s="12">
        <v>0.77272727272727204</v>
      </c>
      <c r="H2658" s="9">
        <v>2</v>
      </c>
      <c r="I2658" s="9" t="s">
        <v>66</v>
      </c>
      <c r="J2658" s="14">
        <v>0.5</v>
      </c>
      <c r="K2658" t="s">
        <v>511</v>
      </c>
      <c r="L2658" t="s">
        <v>524</v>
      </c>
      <c r="M2658" t="s">
        <v>510</v>
      </c>
    </row>
    <row r="2659" spans="1:13" x14ac:dyDescent="0.2">
      <c r="A2659" s="9" t="s">
        <v>415</v>
      </c>
      <c r="B2659" s="9" t="s">
        <v>722</v>
      </c>
      <c r="C2659" s="12">
        <v>0.99639999999999995</v>
      </c>
      <c r="D2659" s="12">
        <v>1.0028999999999999</v>
      </c>
      <c r="E2659" s="12">
        <v>0.98425196850393704</v>
      </c>
      <c r="F2659" s="12">
        <v>0.73299999999999998</v>
      </c>
      <c r="G2659" s="12">
        <v>0.78571428571428503</v>
      </c>
      <c r="H2659" s="9">
        <v>13</v>
      </c>
      <c r="I2659" s="9" t="s">
        <v>34</v>
      </c>
      <c r="J2659" s="14">
        <v>1</v>
      </c>
      <c r="K2659" t="s">
        <v>511</v>
      </c>
      <c r="L2659" t="s">
        <v>524</v>
      </c>
      <c r="M2659" t="s">
        <v>507</v>
      </c>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I5007"/>
  <sheetViews>
    <sheetView workbookViewId="0">
      <selection activeCell="A2" sqref="A2:H1437"/>
    </sheetView>
  </sheetViews>
  <sheetFormatPr baseColWidth="10" defaultColWidth="8.83203125" defaultRowHeight="15" x14ac:dyDescent="0.2"/>
  <cols>
    <col min="1" max="1" width="16.5" customWidth="1"/>
    <col min="2" max="2" width="16.5" style="6" customWidth="1"/>
    <col min="3" max="5" width="16.5" customWidth="1"/>
    <col min="6" max="6" width="21.33203125" customWidth="1"/>
    <col min="7" max="7" width="69" customWidth="1"/>
    <col min="9" max="9" width="49.1640625" style="9" customWidth="1"/>
    <col min="10" max="10" width="25.33203125" bestFit="1" customWidth="1"/>
  </cols>
  <sheetData>
    <row r="1" spans="1:9" x14ac:dyDescent="0.2">
      <c r="A1" s="39" t="s">
        <v>416</v>
      </c>
      <c r="B1" s="40" t="s">
        <v>417</v>
      </c>
      <c r="C1" s="39" t="s">
        <v>418</v>
      </c>
      <c r="D1" s="39" t="s">
        <v>419</v>
      </c>
      <c r="E1" s="39" t="s">
        <v>420</v>
      </c>
      <c r="F1" s="39" t="s">
        <v>421</v>
      </c>
      <c r="G1" s="39" t="s">
        <v>422</v>
      </c>
      <c r="H1" s="39" t="s">
        <v>423</v>
      </c>
      <c r="I1" s="49" t="s">
        <v>424</v>
      </c>
    </row>
    <row r="2" spans="1:9" x14ac:dyDescent="0.2">
      <c r="A2">
        <v>11007026</v>
      </c>
      <c r="B2" s="6">
        <v>46103</v>
      </c>
      <c r="C2" t="s">
        <v>317</v>
      </c>
      <c r="D2" t="s">
        <v>429</v>
      </c>
      <c r="E2">
        <v>39884</v>
      </c>
      <c r="F2" t="s">
        <v>711</v>
      </c>
      <c r="G2" t="s">
        <v>739</v>
      </c>
      <c r="H2">
        <v>2</v>
      </c>
    </row>
    <row r="3" spans="1:9" x14ac:dyDescent="0.2">
      <c r="A3">
        <v>11007063</v>
      </c>
      <c r="B3" s="6">
        <v>46103</v>
      </c>
      <c r="C3" t="s">
        <v>395</v>
      </c>
      <c r="D3" t="s">
        <v>429</v>
      </c>
      <c r="E3">
        <v>79878</v>
      </c>
      <c r="F3" t="s">
        <v>476</v>
      </c>
      <c r="G3" t="s">
        <v>740</v>
      </c>
      <c r="H3">
        <v>1</v>
      </c>
    </row>
    <row r="4" spans="1:9" x14ac:dyDescent="0.2">
      <c r="A4">
        <v>11007087</v>
      </c>
      <c r="B4" s="6">
        <v>46103</v>
      </c>
      <c r="C4" t="s">
        <v>381</v>
      </c>
      <c r="D4" t="s">
        <v>428</v>
      </c>
      <c r="E4">
        <v>98236</v>
      </c>
      <c r="F4" t="s">
        <v>741</v>
      </c>
      <c r="G4" t="s">
        <v>742</v>
      </c>
      <c r="H4">
        <v>4</v>
      </c>
    </row>
    <row r="5" spans="1:9" x14ac:dyDescent="0.2">
      <c r="A5">
        <v>11007098</v>
      </c>
      <c r="B5" s="6">
        <v>46103</v>
      </c>
      <c r="C5" t="s">
        <v>169</v>
      </c>
      <c r="D5" t="s">
        <v>425</v>
      </c>
      <c r="E5">
        <v>96675</v>
      </c>
      <c r="F5" t="s">
        <v>743</v>
      </c>
      <c r="G5" t="s">
        <v>744</v>
      </c>
      <c r="H5">
        <v>3</v>
      </c>
    </row>
    <row r="6" spans="1:9" x14ac:dyDescent="0.2">
      <c r="A6">
        <v>11007105</v>
      </c>
      <c r="B6" s="6">
        <v>46103</v>
      </c>
      <c r="C6" t="s">
        <v>169</v>
      </c>
      <c r="D6" t="s">
        <v>425</v>
      </c>
      <c r="E6">
        <v>98601</v>
      </c>
      <c r="F6" t="s">
        <v>645</v>
      </c>
      <c r="G6" t="s">
        <v>745</v>
      </c>
      <c r="H6">
        <v>4</v>
      </c>
    </row>
    <row r="7" spans="1:9" x14ac:dyDescent="0.2">
      <c r="A7">
        <v>11007121</v>
      </c>
      <c r="B7" s="6">
        <v>46103</v>
      </c>
      <c r="C7" t="s">
        <v>470</v>
      </c>
      <c r="D7" t="s">
        <v>428</v>
      </c>
      <c r="E7">
        <v>94397</v>
      </c>
      <c r="F7" t="s">
        <v>746</v>
      </c>
      <c r="G7" t="s">
        <v>747</v>
      </c>
      <c r="H7">
        <v>4</v>
      </c>
    </row>
    <row r="8" spans="1:9" x14ac:dyDescent="0.2">
      <c r="A8">
        <v>11007127</v>
      </c>
      <c r="B8" s="6">
        <v>46103</v>
      </c>
      <c r="C8" t="s">
        <v>381</v>
      </c>
      <c r="D8" t="s">
        <v>428</v>
      </c>
      <c r="E8">
        <v>99374</v>
      </c>
      <c r="F8" t="s">
        <v>748</v>
      </c>
      <c r="G8" t="s">
        <v>749</v>
      </c>
      <c r="H8">
        <v>3</v>
      </c>
    </row>
    <row r="9" spans="1:9" x14ac:dyDescent="0.2">
      <c r="A9">
        <v>11007222</v>
      </c>
      <c r="B9" s="6">
        <v>46103</v>
      </c>
      <c r="C9" t="s">
        <v>323</v>
      </c>
      <c r="D9" t="s">
        <v>431</v>
      </c>
      <c r="E9">
        <v>90954</v>
      </c>
      <c r="F9" t="s">
        <v>656</v>
      </c>
      <c r="G9" t="s">
        <v>750</v>
      </c>
      <c r="H9">
        <v>4</v>
      </c>
    </row>
    <row r="10" spans="1:9" x14ac:dyDescent="0.2">
      <c r="A10">
        <v>11007241</v>
      </c>
      <c r="B10" s="6">
        <v>46103</v>
      </c>
      <c r="C10" t="s">
        <v>235</v>
      </c>
      <c r="D10" t="s">
        <v>431</v>
      </c>
      <c r="E10">
        <v>77433</v>
      </c>
      <c r="F10" t="s">
        <v>751</v>
      </c>
      <c r="G10" t="s">
        <v>752</v>
      </c>
      <c r="H10">
        <v>5</v>
      </c>
    </row>
    <row r="11" spans="1:9" x14ac:dyDescent="0.2">
      <c r="A11">
        <v>11007242</v>
      </c>
      <c r="B11" s="6">
        <v>46103</v>
      </c>
      <c r="C11" t="s">
        <v>248</v>
      </c>
      <c r="D11" t="s">
        <v>428</v>
      </c>
      <c r="E11">
        <v>71549</v>
      </c>
      <c r="F11" t="s">
        <v>753</v>
      </c>
      <c r="G11" t="s">
        <v>754</v>
      </c>
      <c r="H11">
        <v>3</v>
      </c>
    </row>
    <row r="12" spans="1:9" x14ac:dyDescent="0.2">
      <c r="A12">
        <v>11007356</v>
      </c>
      <c r="B12" s="6">
        <v>46103</v>
      </c>
      <c r="C12" t="s">
        <v>42</v>
      </c>
      <c r="D12" t="s">
        <v>426</v>
      </c>
      <c r="E12">
        <v>94041</v>
      </c>
      <c r="F12" t="s">
        <v>755</v>
      </c>
      <c r="G12" t="s">
        <v>756</v>
      </c>
      <c r="H12">
        <v>2</v>
      </c>
    </row>
    <row r="13" spans="1:9" x14ac:dyDescent="0.2">
      <c r="A13">
        <v>11007364</v>
      </c>
      <c r="B13" s="6">
        <v>46103</v>
      </c>
      <c r="C13" t="s">
        <v>42</v>
      </c>
      <c r="D13" t="s">
        <v>426</v>
      </c>
      <c r="E13">
        <v>98925</v>
      </c>
      <c r="F13" t="s">
        <v>757</v>
      </c>
      <c r="G13" t="s">
        <v>758</v>
      </c>
      <c r="H13">
        <v>2</v>
      </c>
    </row>
    <row r="14" spans="1:9" x14ac:dyDescent="0.2">
      <c r="A14">
        <v>11007370</v>
      </c>
      <c r="B14" s="6">
        <v>46103</v>
      </c>
      <c r="C14" t="s">
        <v>249</v>
      </c>
      <c r="D14" t="s">
        <v>429</v>
      </c>
      <c r="E14">
        <v>97978</v>
      </c>
      <c r="F14" t="s">
        <v>759</v>
      </c>
      <c r="G14" t="s">
        <v>760</v>
      </c>
      <c r="H14">
        <v>3</v>
      </c>
    </row>
    <row r="15" spans="1:9" x14ac:dyDescent="0.2">
      <c r="A15">
        <v>11007397</v>
      </c>
      <c r="B15" s="6">
        <v>46103</v>
      </c>
      <c r="C15" t="s">
        <v>342</v>
      </c>
      <c r="D15" t="s">
        <v>425</v>
      </c>
      <c r="E15">
        <v>99062</v>
      </c>
      <c r="F15" t="s">
        <v>761</v>
      </c>
      <c r="G15" t="s">
        <v>762</v>
      </c>
      <c r="H15">
        <v>5</v>
      </c>
    </row>
    <row r="16" spans="1:9" x14ac:dyDescent="0.2">
      <c r="A16">
        <v>11007418</v>
      </c>
      <c r="B16" s="6">
        <v>46103</v>
      </c>
      <c r="C16" t="s">
        <v>91</v>
      </c>
      <c r="D16" t="s">
        <v>428</v>
      </c>
      <c r="E16">
        <v>101513</v>
      </c>
      <c r="F16" t="s">
        <v>763</v>
      </c>
      <c r="G16" t="s">
        <v>764</v>
      </c>
      <c r="H16">
        <v>4</v>
      </c>
    </row>
    <row r="17" spans="1:8" x14ac:dyDescent="0.2">
      <c r="A17">
        <v>11007425</v>
      </c>
      <c r="B17" s="6">
        <v>46103</v>
      </c>
      <c r="C17" t="s">
        <v>191</v>
      </c>
      <c r="D17" t="s">
        <v>426</v>
      </c>
      <c r="E17">
        <v>72430</v>
      </c>
      <c r="F17" t="s">
        <v>646</v>
      </c>
      <c r="G17" t="s">
        <v>765</v>
      </c>
      <c r="H17">
        <v>4</v>
      </c>
    </row>
    <row r="18" spans="1:8" x14ac:dyDescent="0.2">
      <c r="A18">
        <v>11007441</v>
      </c>
      <c r="B18" s="6">
        <v>46103</v>
      </c>
      <c r="C18" t="s">
        <v>265</v>
      </c>
      <c r="D18" t="s">
        <v>431</v>
      </c>
      <c r="E18">
        <v>90954</v>
      </c>
      <c r="F18" t="s">
        <v>656</v>
      </c>
      <c r="G18" t="s">
        <v>766</v>
      </c>
      <c r="H18">
        <v>3</v>
      </c>
    </row>
    <row r="19" spans="1:8" x14ac:dyDescent="0.2">
      <c r="A19">
        <v>11007443</v>
      </c>
      <c r="B19" s="6">
        <v>46103</v>
      </c>
      <c r="C19" t="s">
        <v>191</v>
      </c>
      <c r="D19" t="s">
        <v>426</v>
      </c>
      <c r="E19">
        <v>100039</v>
      </c>
      <c r="F19" t="s">
        <v>767</v>
      </c>
      <c r="G19" t="s">
        <v>768</v>
      </c>
      <c r="H19">
        <v>2</v>
      </c>
    </row>
    <row r="20" spans="1:8" x14ac:dyDescent="0.2">
      <c r="A20">
        <v>11007445</v>
      </c>
      <c r="B20" s="6">
        <v>46103</v>
      </c>
      <c r="C20" t="s">
        <v>265</v>
      </c>
      <c r="D20" t="s">
        <v>431</v>
      </c>
      <c r="E20">
        <v>92951</v>
      </c>
      <c r="F20" t="s">
        <v>769</v>
      </c>
      <c r="G20" t="s">
        <v>770</v>
      </c>
      <c r="H20">
        <v>4</v>
      </c>
    </row>
    <row r="21" spans="1:8" x14ac:dyDescent="0.2">
      <c r="A21">
        <v>11007446</v>
      </c>
      <c r="B21" s="6">
        <v>46103</v>
      </c>
      <c r="C21" t="s">
        <v>265</v>
      </c>
      <c r="D21" t="s">
        <v>431</v>
      </c>
      <c r="E21">
        <v>97399</v>
      </c>
      <c r="F21" t="s">
        <v>771</v>
      </c>
      <c r="G21" t="s">
        <v>772</v>
      </c>
      <c r="H21">
        <v>5</v>
      </c>
    </row>
    <row r="22" spans="1:8" x14ac:dyDescent="0.2">
      <c r="A22">
        <v>11007447</v>
      </c>
      <c r="B22" s="6">
        <v>46103</v>
      </c>
      <c r="C22" t="s">
        <v>265</v>
      </c>
      <c r="D22" t="s">
        <v>431</v>
      </c>
      <c r="E22">
        <v>97526</v>
      </c>
      <c r="F22" t="s">
        <v>773</v>
      </c>
      <c r="G22" t="s">
        <v>774</v>
      </c>
      <c r="H22">
        <v>4</v>
      </c>
    </row>
    <row r="23" spans="1:8" x14ac:dyDescent="0.2">
      <c r="A23">
        <v>11007459</v>
      </c>
      <c r="B23" s="6">
        <v>46103</v>
      </c>
      <c r="C23" t="s">
        <v>265</v>
      </c>
      <c r="D23" t="s">
        <v>431</v>
      </c>
      <c r="E23">
        <v>97705</v>
      </c>
      <c r="F23" t="s">
        <v>775</v>
      </c>
      <c r="G23" t="s">
        <v>776</v>
      </c>
      <c r="H23">
        <v>3</v>
      </c>
    </row>
    <row r="24" spans="1:8" x14ac:dyDescent="0.2">
      <c r="A24">
        <v>11007460</v>
      </c>
      <c r="B24" s="6">
        <v>46103</v>
      </c>
      <c r="C24" t="s">
        <v>381</v>
      </c>
      <c r="D24" t="s">
        <v>428</v>
      </c>
      <c r="E24">
        <v>99294</v>
      </c>
      <c r="F24" t="s">
        <v>777</v>
      </c>
      <c r="G24" t="s">
        <v>778</v>
      </c>
      <c r="H24">
        <v>3</v>
      </c>
    </row>
    <row r="25" spans="1:8" x14ac:dyDescent="0.2">
      <c r="A25">
        <v>11007462</v>
      </c>
      <c r="B25" s="6">
        <v>46103</v>
      </c>
      <c r="C25" t="s">
        <v>381</v>
      </c>
      <c r="D25" t="s">
        <v>428</v>
      </c>
      <c r="E25">
        <v>100660</v>
      </c>
      <c r="F25" t="s">
        <v>779</v>
      </c>
      <c r="G25" t="s">
        <v>780</v>
      </c>
      <c r="H25">
        <v>3</v>
      </c>
    </row>
    <row r="26" spans="1:8" x14ac:dyDescent="0.2">
      <c r="A26">
        <v>11007464</v>
      </c>
      <c r="B26" s="6">
        <v>46103</v>
      </c>
      <c r="C26" t="s">
        <v>265</v>
      </c>
      <c r="D26" t="s">
        <v>431</v>
      </c>
      <c r="E26">
        <v>98548</v>
      </c>
      <c r="F26" t="s">
        <v>695</v>
      </c>
      <c r="G26" t="s">
        <v>781</v>
      </c>
      <c r="H26">
        <v>4</v>
      </c>
    </row>
    <row r="27" spans="1:8" x14ac:dyDescent="0.2">
      <c r="A27">
        <v>11007467</v>
      </c>
      <c r="B27" s="6">
        <v>46103</v>
      </c>
      <c r="C27" t="s">
        <v>265</v>
      </c>
      <c r="D27" t="s">
        <v>431</v>
      </c>
      <c r="E27">
        <v>99270</v>
      </c>
      <c r="F27" t="s">
        <v>782</v>
      </c>
      <c r="G27" t="s">
        <v>783</v>
      </c>
      <c r="H27">
        <v>3</v>
      </c>
    </row>
    <row r="28" spans="1:8" x14ac:dyDescent="0.2">
      <c r="A28">
        <v>11007470</v>
      </c>
      <c r="B28" s="6">
        <v>46103</v>
      </c>
      <c r="C28" t="s">
        <v>265</v>
      </c>
      <c r="D28" t="s">
        <v>431</v>
      </c>
      <c r="E28">
        <v>99290</v>
      </c>
      <c r="F28" t="s">
        <v>784</v>
      </c>
      <c r="G28" t="s">
        <v>785</v>
      </c>
      <c r="H28">
        <v>5</v>
      </c>
    </row>
    <row r="29" spans="1:8" x14ac:dyDescent="0.2">
      <c r="A29">
        <v>11007477</v>
      </c>
      <c r="B29" s="6">
        <v>46103</v>
      </c>
      <c r="C29" t="s">
        <v>337</v>
      </c>
      <c r="D29" t="s">
        <v>425</v>
      </c>
      <c r="E29">
        <v>101511</v>
      </c>
      <c r="F29" t="s">
        <v>786</v>
      </c>
      <c r="G29" t="s">
        <v>787</v>
      </c>
      <c r="H29">
        <v>2</v>
      </c>
    </row>
    <row r="30" spans="1:8" x14ac:dyDescent="0.2">
      <c r="A30">
        <v>11007478</v>
      </c>
      <c r="B30" s="6">
        <v>46103</v>
      </c>
      <c r="C30" t="s">
        <v>356</v>
      </c>
      <c r="D30" t="s">
        <v>426</v>
      </c>
      <c r="E30">
        <v>71539</v>
      </c>
      <c r="F30" t="s">
        <v>788</v>
      </c>
      <c r="G30" t="s">
        <v>789</v>
      </c>
      <c r="H30">
        <v>5</v>
      </c>
    </row>
    <row r="31" spans="1:8" x14ac:dyDescent="0.2">
      <c r="A31">
        <v>11007484</v>
      </c>
      <c r="B31" s="6">
        <v>46103</v>
      </c>
      <c r="C31" t="s">
        <v>356</v>
      </c>
      <c r="D31" t="s">
        <v>426</v>
      </c>
      <c r="E31">
        <v>96610</v>
      </c>
      <c r="F31" t="s">
        <v>790</v>
      </c>
      <c r="G31" t="s">
        <v>791</v>
      </c>
      <c r="H31">
        <v>5</v>
      </c>
    </row>
    <row r="32" spans="1:8" x14ac:dyDescent="0.2">
      <c r="A32">
        <v>11007491</v>
      </c>
      <c r="B32" s="6">
        <v>46103</v>
      </c>
      <c r="C32" t="s">
        <v>338</v>
      </c>
      <c r="D32" t="s">
        <v>428</v>
      </c>
      <c r="E32">
        <v>97221</v>
      </c>
      <c r="F32" t="s">
        <v>792</v>
      </c>
      <c r="G32" t="s">
        <v>793</v>
      </c>
      <c r="H32">
        <v>2</v>
      </c>
    </row>
    <row r="33" spans="1:8" x14ac:dyDescent="0.2">
      <c r="A33">
        <v>11007493</v>
      </c>
      <c r="B33" s="6">
        <v>46103</v>
      </c>
      <c r="C33" t="s">
        <v>338</v>
      </c>
      <c r="D33" t="s">
        <v>428</v>
      </c>
      <c r="E33">
        <v>100103</v>
      </c>
      <c r="F33" t="s">
        <v>794</v>
      </c>
      <c r="G33" t="s">
        <v>795</v>
      </c>
      <c r="H33">
        <v>4</v>
      </c>
    </row>
    <row r="34" spans="1:8" x14ac:dyDescent="0.2">
      <c r="A34">
        <v>11007572</v>
      </c>
      <c r="B34" s="6">
        <v>46104</v>
      </c>
      <c r="C34" t="s">
        <v>367</v>
      </c>
      <c r="D34" t="s">
        <v>425</v>
      </c>
      <c r="E34">
        <v>31961</v>
      </c>
      <c r="F34" t="s">
        <v>796</v>
      </c>
      <c r="G34" t="s">
        <v>797</v>
      </c>
      <c r="H34">
        <v>3</v>
      </c>
    </row>
    <row r="35" spans="1:8" x14ac:dyDescent="0.2">
      <c r="A35">
        <v>11007580</v>
      </c>
      <c r="B35" s="6">
        <v>46104</v>
      </c>
      <c r="C35" t="s">
        <v>367</v>
      </c>
      <c r="D35" t="s">
        <v>425</v>
      </c>
      <c r="E35">
        <v>64497</v>
      </c>
      <c r="F35" t="s">
        <v>798</v>
      </c>
      <c r="G35" t="s">
        <v>799</v>
      </c>
      <c r="H35">
        <v>3</v>
      </c>
    </row>
    <row r="36" spans="1:8" x14ac:dyDescent="0.2">
      <c r="A36">
        <v>11007586</v>
      </c>
      <c r="B36" s="6">
        <v>46104</v>
      </c>
      <c r="C36" t="s">
        <v>235</v>
      </c>
      <c r="D36" t="s">
        <v>431</v>
      </c>
      <c r="E36">
        <v>99343</v>
      </c>
      <c r="F36" t="s">
        <v>800</v>
      </c>
      <c r="G36" t="s">
        <v>801</v>
      </c>
      <c r="H36">
        <v>5</v>
      </c>
    </row>
    <row r="37" spans="1:8" x14ac:dyDescent="0.2">
      <c r="A37">
        <v>11007595</v>
      </c>
      <c r="B37" s="6">
        <v>46104</v>
      </c>
      <c r="C37" t="s">
        <v>235</v>
      </c>
      <c r="D37" t="s">
        <v>431</v>
      </c>
      <c r="E37">
        <v>90930</v>
      </c>
      <c r="F37" t="s">
        <v>802</v>
      </c>
      <c r="G37" t="s">
        <v>803</v>
      </c>
      <c r="H37">
        <v>5</v>
      </c>
    </row>
    <row r="38" spans="1:8" x14ac:dyDescent="0.2">
      <c r="A38">
        <v>11007597</v>
      </c>
      <c r="B38" s="6">
        <v>46104</v>
      </c>
      <c r="C38" t="s">
        <v>310</v>
      </c>
      <c r="D38" t="s">
        <v>426</v>
      </c>
      <c r="E38">
        <v>101515</v>
      </c>
      <c r="F38" t="s">
        <v>804</v>
      </c>
      <c r="G38" t="s">
        <v>805</v>
      </c>
      <c r="H38">
        <v>2</v>
      </c>
    </row>
    <row r="39" spans="1:8" x14ac:dyDescent="0.2">
      <c r="A39">
        <v>11007602</v>
      </c>
      <c r="B39" s="6">
        <v>46104</v>
      </c>
      <c r="C39" t="s">
        <v>143</v>
      </c>
      <c r="D39" t="s">
        <v>425</v>
      </c>
      <c r="E39">
        <v>92697</v>
      </c>
      <c r="F39" t="s">
        <v>806</v>
      </c>
      <c r="G39" t="s">
        <v>807</v>
      </c>
      <c r="H39">
        <v>1</v>
      </c>
    </row>
    <row r="40" spans="1:8" x14ac:dyDescent="0.2">
      <c r="A40">
        <v>11007618</v>
      </c>
      <c r="B40" s="6">
        <v>46104</v>
      </c>
      <c r="C40" t="s">
        <v>310</v>
      </c>
      <c r="D40" t="s">
        <v>426</v>
      </c>
      <c r="E40">
        <v>91337</v>
      </c>
      <c r="F40" t="s">
        <v>808</v>
      </c>
      <c r="G40" t="s">
        <v>809</v>
      </c>
      <c r="H40">
        <v>2</v>
      </c>
    </row>
    <row r="41" spans="1:8" x14ac:dyDescent="0.2">
      <c r="A41">
        <v>11007623</v>
      </c>
      <c r="B41" s="6">
        <v>46104</v>
      </c>
      <c r="C41" t="s">
        <v>337</v>
      </c>
      <c r="D41" t="s">
        <v>425</v>
      </c>
      <c r="E41">
        <v>101138</v>
      </c>
      <c r="F41" t="s">
        <v>810</v>
      </c>
      <c r="G41" t="s">
        <v>811</v>
      </c>
      <c r="H41">
        <v>2</v>
      </c>
    </row>
    <row r="42" spans="1:8" x14ac:dyDescent="0.2">
      <c r="A42">
        <v>11007626</v>
      </c>
      <c r="B42" s="6">
        <v>46104</v>
      </c>
      <c r="C42" t="s">
        <v>160</v>
      </c>
      <c r="D42" t="s">
        <v>426</v>
      </c>
      <c r="E42">
        <v>90163</v>
      </c>
      <c r="F42" t="s">
        <v>707</v>
      </c>
      <c r="G42" t="s">
        <v>812</v>
      </c>
      <c r="H42">
        <v>3</v>
      </c>
    </row>
    <row r="43" spans="1:8" x14ac:dyDescent="0.2">
      <c r="A43">
        <v>11007627</v>
      </c>
      <c r="B43" s="6">
        <v>46104</v>
      </c>
      <c r="C43" t="s">
        <v>310</v>
      </c>
      <c r="D43" t="s">
        <v>426</v>
      </c>
      <c r="E43">
        <v>102092</v>
      </c>
      <c r="F43" t="s">
        <v>813</v>
      </c>
      <c r="G43" t="s">
        <v>814</v>
      </c>
      <c r="H43">
        <v>3</v>
      </c>
    </row>
    <row r="44" spans="1:8" x14ac:dyDescent="0.2">
      <c r="A44">
        <v>11007630</v>
      </c>
      <c r="B44" s="6">
        <v>46104</v>
      </c>
      <c r="C44" t="s">
        <v>310</v>
      </c>
      <c r="D44" t="s">
        <v>426</v>
      </c>
      <c r="E44">
        <v>102414</v>
      </c>
      <c r="F44" t="s">
        <v>815</v>
      </c>
      <c r="G44" t="s">
        <v>816</v>
      </c>
      <c r="H44">
        <v>3</v>
      </c>
    </row>
    <row r="45" spans="1:8" x14ac:dyDescent="0.2">
      <c r="A45">
        <v>11007631</v>
      </c>
      <c r="B45" s="6">
        <v>46104</v>
      </c>
      <c r="C45" t="s">
        <v>49</v>
      </c>
      <c r="D45" t="s">
        <v>425</v>
      </c>
      <c r="E45">
        <v>102669</v>
      </c>
      <c r="F45" t="s">
        <v>817</v>
      </c>
      <c r="G45" t="s">
        <v>818</v>
      </c>
      <c r="H45">
        <v>5</v>
      </c>
    </row>
    <row r="46" spans="1:8" x14ac:dyDescent="0.2">
      <c r="A46">
        <v>11007635</v>
      </c>
      <c r="B46" s="6">
        <v>46104</v>
      </c>
      <c r="C46" t="s">
        <v>160</v>
      </c>
      <c r="D46" t="s">
        <v>426</v>
      </c>
      <c r="E46">
        <v>98435</v>
      </c>
      <c r="F46" t="s">
        <v>819</v>
      </c>
      <c r="G46" t="s">
        <v>820</v>
      </c>
      <c r="H46">
        <v>3</v>
      </c>
    </row>
    <row r="47" spans="1:8" x14ac:dyDescent="0.2">
      <c r="A47">
        <v>11007640</v>
      </c>
      <c r="B47" s="6">
        <v>46104</v>
      </c>
      <c r="C47" t="s">
        <v>310</v>
      </c>
      <c r="D47" t="s">
        <v>426</v>
      </c>
      <c r="E47">
        <v>99456</v>
      </c>
      <c r="F47" t="s">
        <v>821</v>
      </c>
      <c r="G47" t="s">
        <v>822</v>
      </c>
      <c r="H47">
        <v>4</v>
      </c>
    </row>
    <row r="48" spans="1:8" x14ac:dyDescent="0.2">
      <c r="A48">
        <v>11007653</v>
      </c>
      <c r="B48" s="6">
        <v>46104</v>
      </c>
      <c r="C48" t="s">
        <v>231</v>
      </c>
      <c r="D48" t="s">
        <v>426</v>
      </c>
      <c r="E48">
        <v>99969</v>
      </c>
      <c r="F48" t="s">
        <v>823</v>
      </c>
      <c r="G48" t="s">
        <v>824</v>
      </c>
      <c r="H48">
        <v>2</v>
      </c>
    </row>
    <row r="49" spans="1:8" x14ac:dyDescent="0.2">
      <c r="A49">
        <v>11007654</v>
      </c>
      <c r="B49" s="6">
        <v>46104</v>
      </c>
      <c r="C49" t="s">
        <v>231</v>
      </c>
      <c r="D49" t="s">
        <v>426</v>
      </c>
      <c r="E49">
        <v>96968</v>
      </c>
      <c r="F49" t="s">
        <v>825</v>
      </c>
      <c r="G49" t="s">
        <v>826</v>
      </c>
      <c r="H49">
        <v>2</v>
      </c>
    </row>
    <row r="50" spans="1:8" x14ac:dyDescent="0.2">
      <c r="A50">
        <v>11007663</v>
      </c>
      <c r="B50" s="6">
        <v>46104</v>
      </c>
      <c r="C50" t="s">
        <v>291</v>
      </c>
      <c r="D50" t="s">
        <v>431</v>
      </c>
      <c r="E50">
        <v>97248</v>
      </c>
      <c r="F50" t="s">
        <v>713</v>
      </c>
      <c r="G50" t="s">
        <v>827</v>
      </c>
      <c r="H50">
        <v>3</v>
      </c>
    </row>
    <row r="51" spans="1:8" x14ac:dyDescent="0.2">
      <c r="A51">
        <v>11007664</v>
      </c>
      <c r="B51" s="6">
        <v>46104</v>
      </c>
      <c r="C51" t="s">
        <v>595</v>
      </c>
      <c r="D51" t="s">
        <v>426</v>
      </c>
      <c r="E51">
        <v>75509</v>
      </c>
      <c r="F51" t="s">
        <v>828</v>
      </c>
      <c r="G51" t="s">
        <v>829</v>
      </c>
      <c r="H51">
        <v>1</v>
      </c>
    </row>
    <row r="52" spans="1:8" x14ac:dyDescent="0.2">
      <c r="A52">
        <v>11007665</v>
      </c>
      <c r="B52" s="6">
        <v>46104</v>
      </c>
      <c r="C52" t="s">
        <v>595</v>
      </c>
      <c r="D52" t="s">
        <v>426</v>
      </c>
      <c r="E52">
        <v>103311</v>
      </c>
      <c r="F52" t="s">
        <v>830</v>
      </c>
      <c r="G52" t="s">
        <v>831</v>
      </c>
      <c r="H52">
        <v>1</v>
      </c>
    </row>
    <row r="53" spans="1:8" x14ac:dyDescent="0.2">
      <c r="A53">
        <v>11007669</v>
      </c>
      <c r="B53" s="6">
        <v>46104</v>
      </c>
      <c r="C53" t="s">
        <v>249</v>
      </c>
      <c r="D53" t="s">
        <v>429</v>
      </c>
      <c r="E53">
        <v>98136</v>
      </c>
      <c r="F53" t="s">
        <v>832</v>
      </c>
      <c r="G53" t="s">
        <v>833</v>
      </c>
      <c r="H53">
        <v>3</v>
      </c>
    </row>
    <row r="54" spans="1:8" x14ac:dyDescent="0.2">
      <c r="A54">
        <v>11007671</v>
      </c>
      <c r="B54" s="6">
        <v>46104</v>
      </c>
      <c r="C54" t="s">
        <v>249</v>
      </c>
      <c r="D54" t="s">
        <v>429</v>
      </c>
      <c r="E54">
        <v>65434</v>
      </c>
      <c r="F54" t="s">
        <v>834</v>
      </c>
      <c r="G54" t="s">
        <v>835</v>
      </c>
      <c r="H54">
        <v>3</v>
      </c>
    </row>
    <row r="55" spans="1:8" x14ac:dyDescent="0.2">
      <c r="A55">
        <v>11007731</v>
      </c>
      <c r="B55" s="6">
        <v>46104</v>
      </c>
      <c r="C55" t="s">
        <v>185</v>
      </c>
      <c r="D55" t="s">
        <v>431</v>
      </c>
      <c r="E55">
        <v>101530</v>
      </c>
      <c r="F55" t="s">
        <v>836</v>
      </c>
      <c r="G55" t="s">
        <v>837</v>
      </c>
      <c r="H55">
        <v>3</v>
      </c>
    </row>
    <row r="56" spans="1:8" x14ac:dyDescent="0.2">
      <c r="A56">
        <v>11007732</v>
      </c>
      <c r="B56" s="6">
        <v>46104</v>
      </c>
      <c r="C56" t="s">
        <v>185</v>
      </c>
      <c r="D56" t="s">
        <v>431</v>
      </c>
      <c r="E56">
        <v>99243</v>
      </c>
      <c r="F56" t="s">
        <v>838</v>
      </c>
      <c r="G56" t="s">
        <v>839</v>
      </c>
      <c r="H56">
        <v>3</v>
      </c>
    </row>
    <row r="57" spans="1:8" x14ac:dyDescent="0.2">
      <c r="A57">
        <v>11007733</v>
      </c>
      <c r="B57" s="6">
        <v>46104</v>
      </c>
      <c r="C57" t="s">
        <v>185</v>
      </c>
      <c r="D57" t="s">
        <v>431</v>
      </c>
      <c r="E57">
        <v>100700</v>
      </c>
      <c r="F57" t="s">
        <v>840</v>
      </c>
      <c r="G57" t="s">
        <v>841</v>
      </c>
      <c r="H57">
        <v>4</v>
      </c>
    </row>
    <row r="58" spans="1:8" x14ac:dyDescent="0.2">
      <c r="A58">
        <v>11007878</v>
      </c>
      <c r="B58" s="6">
        <v>46104</v>
      </c>
      <c r="C58" t="s">
        <v>367</v>
      </c>
      <c r="D58" t="s">
        <v>425</v>
      </c>
      <c r="E58">
        <v>94896</v>
      </c>
      <c r="F58" t="s">
        <v>842</v>
      </c>
      <c r="G58" t="s">
        <v>843</v>
      </c>
      <c r="H58">
        <v>4</v>
      </c>
    </row>
    <row r="59" spans="1:8" x14ac:dyDescent="0.2">
      <c r="A59">
        <v>11007880</v>
      </c>
      <c r="B59" s="6">
        <v>46104</v>
      </c>
      <c r="C59" t="s">
        <v>82</v>
      </c>
      <c r="D59" t="s">
        <v>425</v>
      </c>
      <c r="E59">
        <v>86203</v>
      </c>
      <c r="F59" t="s">
        <v>613</v>
      </c>
      <c r="G59" t="s">
        <v>844</v>
      </c>
      <c r="H59">
        <v>4</v>
      </c>
    </row>
    <row r="60" spans="1:8" x14ac:dyDescent="0.2">
      <c r="A60">
        <v>11007887</v>
      </c>
      <c r="B60" s="6">
        <v>46104</v>
      </c>
      <c r="C60" t="s">
        <v>367</v>
      </c>
      <c r="D60" t="s">
        <v>425</v>
      </c>
      <c r="E60">
        <v>98589</v>
      </c>
      <c r="F60" t="s">
        <v>845</v>
      </c>
      <c r="G60" t="s">
        <v>846</v>
      </c>
      <c r="H60">
        <v>4</v>
      </c>
    </row>
    <row r="61" spans="1:8" x14ac:dyDescent="0.2">
      <c r="A61">
        <v>11007889</v>
      </c>
      <c r="B61" s="6">
        <v>46104</v>
      </c>
      <c r="C61" t="s">
        <v>82</v>
      </c>
      <c r="D61" t="s">
        <v>425</v>
      </c>
      <c r="E61">
        <v>89640</v>
      </c>
      <c r="F61" t="s">
        <v>614</v>
      </c>
      <c r="G61" t="s">
        <v>847</v>
      </c>
      <c r="H61">
        <v>4</v>
      </c>
    </row>
    <row r="62" spans="1:8" x14ac:dyDescent="0.2">
      <c r="A62">
        <v>11008002</v>
      </c>
      <c r="B62" s="6">
        <v>46104</v>
      </c>
      <c r="C62" t="s">
        <v>44</v>
      </c>
      <c r="D62" t="s">
        <v>431</v>
      </c>
      <c r="E62">
        <v>98135</v>
      </c>
      <c r="F62" t="s">
        <v>848</v>
      </c>
      <c r="G62" t="s">
        <v>849</v>
      </c>
      <c r="H62">
        <v>3</v>
      </c>
    </row>
    <row r="63" spans="1:8" x14ac:dyDescent="0.2">
      <c r="A63">
        <v>11008022</v>
      </c>
      <c r="B63" s="6">
        <v>46104</v>
      </c>
      <c r="C63" t="s">
        <v>337</v>
      </c>
      <c r="D63" t="s">
        <v>425</v>
      </c>
      <c r="E63">
        <v>98057</v>
      </c>
      <c r="F63" t="s">
        <v>850</v>
      </c>
      <c r="G63" t="s">
        <v>851</v>
      </c>
      <c r="H63">
        <v>2</v>
      </c>
    </row>
    <row r="64" spans="1:8" x14ac:dyDescent="0.2">
      <c r="A64">
        <v>11008039</v>
      </c>
      <c r="B64" s="6">
        <v>46104</v>
      </c>
      <c r="C64" t="s">
        <v>130</v>
      </c>
      <c r="D64" t="s">
        <v>428</v>
      </c>
      <c r="E64">
        <v>98403</v>
      </c>
      <c r="F64" t="s">
        <v>852</v>
      </c>
      <c r="G64" t="s">
        <v>853</v>
      </c>
      <c r="H64">
        <v>3</v>
      </c>
    </row>
    <row r="65" spans="1:8" x14ac:dyDescent="0.2">
      <c r="A65">
        <v>11008088</v>
      </c>
      <c r="B65" s="6">
        <v>46104</v>
      </c>
      <c r="C65" t="s">
        <v>82</v>
      </c>
      <c r="D65" t="s">
        <v>425</v>
      </c>
      <c r="E65">
        <v>94163</v>
      </c>
      <c r="F65" t="s">
        <v>854</v>
      </c>
      <c r="G65" t="s">
        <v>855</v>
      </c>
      <c r="H65">
        <v>3</v>
      </c>
    </row>
    <row r="66" spans="1:8" x14ac:dyDescent="0.2">
      <c r="A66">
        <v>11008127</v>
      </c>
      <c r="B66" s="6">
        <v>46105</v>
      </c>
      <c r="C66" t="s">
        <v>249</v>
      </c>
      <c r="D66" t="s">
        <v>429</v>
      </c>
      <c r="E66">
        <v>95695</v>
      </c>
      <c r="F66" t="s">
        <v>856</v>
      </c>
      <c r="G66" t="s">
        <v>857</v>
      </c>
      <c r="H66">
        <v>4</v>
      </c>
    </row>
    <row r="67" spans="1:8" x14ac:dyDescent="0.2">
      <c r="A67">
        <v>11008128</v>
      </c>
      <c r="B67" s="6">
        <v>46105</v>
      </c>
      <c r="C67" t="s">
        <v>249</v>
      </c>
      <c r="D67" t="s">
        <v>429</v>
      </c>
      <c r="E67">
        <v>84607</v>
      </c>
      <c r="F67" t="s">
        <v>858</v>
      </c>
      <c r="G67" t="s">
        <v>859</v>
      </c>
      <c r="H67">
        <v>4</v>
      </c>
    </row>
    <row r="68" spans="1:8" x14ac:dyDescent="0.2">
      <c r="A68">
        <v>11008129</v>
      </c>
      <c r="B68" s="6">
        <v>46105</v>
      </c>
      <c r="C68" t="s">
        <v>249</v>
      </c>
      <c r="D68" t="s">
        <v>429</v>
      </c>
      <c r="E68">
        <v>94982</v>
      </c>
      <c r="F68" t="s">
        <v>860</v>
      </c>
      <c r="G68" t="s">
        <v>861</v>
      </c>
      <c r="H68">
        <v>3</v>
      </c>
    </row>
    <row r="69" spans="1:8" x14ac:dyDescent="0.2">
      <c r="A69">
        <v>11008130</v>
      </c>
      <c r="B69" s="6">
        <v>46105</v>
      </c>
      <c r="C69" t="s">
        <v>249</v>
      </c>
      <c r="D69" t="s">
        <v>429</v>
      </c>
      <c r="E69">
        <v>97096</v>
      </c>
      <c r="F69" t="s">
        <v>862</v>
      </c>
      <c r="G69" t="s">
        <v>863</v>
      </c>
      <c r="H69">
        <v>3</v>
      </c>
    </row>
    <row r="70" spans="1:8" x14ac:dyDescent="0.2">
      <c r="A70">
        <v>11008132</v>
      </c>
      <c r="B70" s="6">
        <v>46105</v>
      </c>
      <c r="C70" t="s">
        <v>249</v>
      </c>
      <c r="D70" t="s">
        <v>429</v>
      </c>
      <c r="E70">
        <v>94874</v>
      </c>
      <c r="F70" t="s">
        <v>864</v>
      </c>
      <c r="G70" t="s">
        <v>865</v>
      </c>
      <c r="H70">
        <v>4</v>
      </c>
    </row>
    <row r="71" spans="1:8" x14ac:dyDescent="0.2">
      <c r="A71">
        <v>11008135</v>
      </c>
      <c r="B71" s="6">
        <v>46105</v>
      </c>
      <c r="C71" t="s">
        <v>249</v>
      </c>
      <c r="D71" t="s">
        <v>429</v>
      </c>
      <c r="E71">
        <v>85954</v>
      </c>
      <c r="F71" t="s">
        <v>866</v>
      </c>
      <c r="G71" t="s">
        <v>867</v>
      </c>
      <c r="H71">
        <v>4</v>
      </c>
    </row>
    <row r="72" spans="1:8" x14ac:dyDescent="0.2">
      <c r="A72">
        <v>11008137</v>
      </c>
      <c r="B72" s="6">
        <v>46105</v>
      </c>
      <c r="C72" t="s">
        <v>249</v>
      </c>
      <c r="D72" t="s">
        <v>429</v>
      </c>
      <c r="E72">
        <v>92708</v>
      </c>
      <c r="F72" t="s">
        <v>868</v>
      </c>
      <c r="G72" t="s">
        <v>869</v>
      </c>
      <c r="H72">
        <v>3</v>
      </c>
    </row>
    <row r="73" spans="1:8" x14ac:dyDescent="0.2">
      <c r="A73">
        <v>11008140</v>
      </c>
      <c r="B73" s="6">
        <v>46105</v>
      </c>
      <c r="C73" t="s">
        <v>249</v>
      </c>
      <c r="D73" t="s">
        <v>429</v>
      </c>
      <c r="E73">
        <v>96386</v>
      </c>
      <c r="F73" t="s">
        <v>870</v>
      </c>
      <c r="G73" t="s">
        <v>871</v>
      </c>
      <c r="H73">
        <v>3</v>
      </c>
    </row>
    <row r="74" spans="1:8" x14ac:dyDescent="0.2">
      <c r="A74">
        <v>11008141</v>
      </c>
      <c r="B74" s="6">
        <v>46105</v>
      </c>
      <c r="C74" t="s">
        <v>249</v>
      </c>
      <c r="D74" t="s">
        <v>429</v>
      </c>
      <c r="E74">
        <v>97986</v>
      </c>
      <c r="F74" t="s">
        <v>872</v>
      </c>
      <c r="G74" t="s">
        <v>873</v>
      </c>
      <c r="H74">
        <v>4</v>
      </c>
    </row>
    <row r="75" spans="1:8" x14ac:dyDescent="0.2">
      <c r="A75">
        <v>11008145</v>
      </c>
      <c r="B75" s="6">
        <v>46105</v>
      </c>
      <c r="C75" t="s">
        <v>249</v>
      </c>
      <c r="D75" t="s">
        <v>429</v>
      </c>
      <c r="E75">
        <v>89821</v>
      </c>
      <c r="F75" t="s">
        <v>874</v>
      </c>
      <c r="G75" t="s">
        <v>875</v>
      </c>
      <c r="H75">
        <v>4</v>
      </c>
    </row>
    <row r="76" spans="1:8" x14ac:dyDescent="0.2">
      <c r="A76">
        <v>11008200</v>
      </c>
      <c r="B76" s="6">
        <v>46105</v>
      </c>
      <c r="C76" t="s">
        <v>63</v>
      </c>
      <c r="D76" t="s">
        <v>426</v>
      </c>
      <c r="E76">
        <v>98460</v>
      </c>
      <c r="F76" t="s">
        <v>876</v>
      </c>
      <c r="G76" t="s">
        <v>877</v>
      </c>
      <c r="H76">
        <v>4</v>
      </c>
    </row>
    <row r="77" spans="1:8" x14ac:dyDescent="0.2">
      <c r="A77">
        <v>11008243</v>
      </c>
      <c r="B77" s="6">
        <v>46105</v>
      </c>
      <c r="C77" t="s">
        <v>249</v>
      </c>
      <c r="D77" t="s">
        <v>429</v>
      </c>
      <c r="E77">
        <v>97253</v>
      </c>
      <c r="F77" t="s">
        <v>651</v>
      </c>
      <c r="G77" t="s">
        <v>878</v>
      </c>
      <c r="H77">
        <v>3</v>
      </c>
    </row>
    <row r="78" spans="1:8" x14ac:dyDescent="0.2">
      <c r="A78">
        <v>11008247</v>
      </c>
      <c r="B78" s="6">
        <v>46105</v>
      </c>
      <c r="C78" t="s">
        <v>249</v>
      </c>
      <c r="D78" t="s">
        <v>429</v>
      </c>
      <c r="E78">
        <v>97971</v>
      </c>
      <c r="F78" t="s">
        <v>879</v>
      </c>
      <c r="G78" t="s">
        <v>880</v>
      </c>
      <c r="H78">
        <v>3</v>
      </c>
    </row>
    <row r="79" spans="1:8" x14ac:dyDescent="0.2">
      <c r="A79">
        <v>11008249</v>
      </c>
      <c r="B79" s="6">
        <v>46105</v>
      </c>
      <c r="C79" t="s">
        <v>249</v>
      </c>
      <c r="D79" t="s">
        <v>429</v>
      </c>
      <c r="E79">
        <v>98992</v>
      </c>
      <c r="F79" t="s">
        <v>881</v>
      </c>
      <c r="G79" t="s">
        <v>882</v>
      </c>
      <c r="H79">
        <v>3</v>
      </c>
    </row>
    <row r="80" spans="1:8" x14ac:dyDescent="0.2">
      <c r="A80">
        <v>11008254</v>
      </c>
      <c r="B80" s="6">
        <v>46105</v>
      </c>
      <c r="C80" t="s">
        <v>249</v>
      </c>
      <c r="D80" t="s">
        <v>429</v>
      </c>
      <c r="E80">
        <v>99762</v>
      </c>
      <c r="F80" t="s">
        <v>883</v>
      </c>
      <c r="G80" t="s">
        <v>884</v>
      </c>
      <c r="H80">
        <v>3</v>
      </c>
    </row>
    <row r="81" spans="1:8" x14ac:dyDescent="0.2">
      <c r="A81">
        <v>11008274</v>
      </c>
      <c r="B81" s="6">
        <v>46105</v>
      </c>
      <c r="C81" t="s">
        <v>124</v>
      </c>
      <c r="D81" t="s">
        <v>426</v>
      </c>
      <c r="E81">
        <v>95470</v>
      </c>
      <c r="F81" t="s">
        <v>720</v>
      </c>
      <c r="G81" t="s">
        <v>885</v>
      </c>
      <c r="H81">
        <v>5</v>
      </c>
    </row>
    <row r="82" spans="1:8" x14ac:dyDescent="0.2">
      <c r="A82">
        <v>11008342</v>
      </c>
      <c r="B82" s="6">
        <v>46105</v>
      </c>
      <c r="C82" t="s">
        <v>333</v>
      </c>
      <c r="D82" t="s">
        <v>425</v>
      </c>
      <c r="E82">
        <v>95131</v>
      </c>
      <c r="F82" t="s">
        <v>886</v>
      </c>
      <c r="G82" t="s">
        <v>887</v>
      </c>
      <c r="H82">
        <v>3</v>
      </c>
    </row>
    <row r="83" spans="1:8" x14ac:dyDescent="0.2">
      <c r="A83">
        <v>11008343</v>
      </c>
      <c r="B83" s="6">
        <v>46105</v>
      </c>
      <c r="C83" t="s">
        <v>333</v>
      </c>
      <c r="D83" t="s">
        <v>425</v>
      </c>
      <c r="E83">
        <v>77842</v>
      </c>
      <c r="F83" t="s">
        <v>888</v>
      </c>
      <c r="G83" t="s">
        <v>889</v>
      </c>
      <c r="H83">
        <v>4</v>
      </c>
    </row>
    <row r="84" spans="1:8" x14ac:dyDescent="0.2">
      <c r="A84">
        <v>11008349</v>
      </c>
      <c r="B84" s="6">
        <v>46105</v>
      </c>
      <c r="C84" t="s">
        <v>333</v>
      </c>
      <c r="D84" t="s">
        <v>425</v>
      </c>
      <c r="E84">
        <v>98388</v>
      </c>
      <c r="F84" t="s">
        <v>890</v>
      </c>
      <c r="G84" t="s">
        <v>891</v>
      </c>
      <c r="H84">
        <v>4</v>
      </c>
    </row>
    <row r="85" spans="1:8" x14ac:dyDescent="0.2">
      <c r="A85">
        <v>11008360</v>
      </c>
      <c r="B85" s="6">
        <v>46105</v>
      </c>
      <c r="C85" t="s">
        <v>333</v>
      </c>
      <c r="D85" t="s">
        <v>425</v>
      </c>
      <c r="E85">
        <v>99012</v>
      </c>
      <c r="F85" t="s">
        <v>892</v>
      </c>
      <c r="G85" t="s">
        <v>893</v>
      </c>
      <c r="H85">
        <v>3</v>
      </c>
    </row>
    <row r="86" spans="1:8" x14ac:dyDescent="0.2">
      <c r="A86">
        <v>11008365</v>
      </c>
      <c r="B86" s="6">
        <v>46105</v>
      </c>
      <c r="C86" t="s">
        <v>410</v>
      </c>
      <c r="D86" t="s">
        <v>425</v>
      </c>
      <c r="E86">
        <v>100415</v>
      </c>
      <c r="F86" t="s">
        <v>894</v>
      </c>
      <c r="G86" t="s">
        <v>895</v>
      </c>
      <c r="H86">
        <v>5</v>
      </c>
    </row>
    <row r="87" spans="1:8" x14ac:dyDescent="0.2">
      <c r="A87">
        <v>11008367</v>
      </c>
      <c r="B87" s="6">
        <v>46105</v>
      </c>
      <c r="C87" t="s">
        <v>333</v>
      </c>
      <c r="D87" t="s">
        <v>425</v>
      </c>
      <c r="E87">
        <v>99059</v>
      </c>
      <c r="F87" t="s">
        <v>896</v>
      </c>
      <c r="G87" t="s">
        <v>897</v>
      </c>
      <c r="H87">
        <v>3</v>
      </c>
    </row>
    <row r="88" spans="1:8" x14ac:dyDescent="0.2">
      <c r="A88">
        <v>11008377</v>
      </c>
      <c r="B88" s="6">
        <v>46105</v>
      </c>
      <c r="C88" t="s">
        <v>333</v>
      </c>
      <c r="D88" t="s">
        <v>425</v>
      </c>
      <c r="E88">
        <v>99012</v>
      </c>
      <c r="F88" t="s">
        <v>892</v>
      </c>
      <c r="G88" t="s">
        <v>898</v>
      </c>
      <c r="H88">
        <v>3</v>
      </c>
    </row>
    <row r="89" spans="1:8" x14ac:dyDescent="0.2">
      <c r="A89">
        <v>11008398</v>
      </c>
      <c r="B89" s="6">
        <v>46105</v>
      </c>
      <c r="C89" t="s">
        <v>63</v>
      </c>
      <c r="D89" t="s">
        <v>426</v>
      </c>
      <c r="E89">
        <v>84724</v>
      </c>
      <c r="F89" t="s">
        <v>899</v>
      </c>
      <c r="G89" t="s">
        <v>900</v>
      </c>
      <c r="H89">
        <v>4</v>
      </c>
    </row>
    <row r="90" spans="1:8" x14ac:dyDescent="0.2">
      <c r="A90">
        <v>11008409</v>
      </c>
      <c r="B90" s="6">
        <v>46105</v>
      </c>
      <c r="C90" t="s">
        <v>291</v>
      </c>
      <c r="D90" t="s">
        <v>431</v>
      </c>
      <c r="E90">
        <v>75747</v>
      </c>
      <c r="F90" t="s">
        <v>437</v>
      </c>
      <c r="G90" t="s">
        <v>901</v>
      </c>
      <c r="H90">
        <v>3</v>
      </c>
    </row>
    <row r="91" spans="1:8" x14ac:dyDescent="0.2">
      <c r="A91">
        <v>11008423</v>
      </c>
      <c r="B91" s="6">
        <v>46105</v>
      </c>
      <c r="C91" t="s">
        <v>169</v>
      </c>
      <c r="D91" t="s">
        <v>425</v>
      </c>
      <c r="E91">
        <v>81662</v>
      </c>
      <c r="F91" t="s">
        <v>902</v>
      </c>
      <c r="G91" t="s">
        <v>903</v>
      </c>
      <c r="H91">
        <v>3</v>
      </c>
    </row>
    <row r="92" spans="1:8" x14ac:dyDescent="0.2">
      <c r="A92">
        <v>11008778</v>
      </c>
      <c r="B92" s="6">
        <v>46106</v>
      </c>
      <c r="C92" t="s">
        <v>413</v>
      </c>
      <c r="D92" t="s">
        <v>429</v>
      </c>
      <c r="E92">
        <v>101831</v>
      </c>
      <c r="F92" t="s">
        <v>904</v>
      </c>
      <c r="G92" t="s">
        <v>905</v>
      </c>
      <c r="H92">
        <v>4</v>
      </c>
    </row>
    <row r="93" spans="1:8" x14ac:dyDescent="0.2">
      <c r="A93">
        <v>11008780</v>
      </c>
      <c r="B93" s="6">
        <v>46106</v>
      </c>
      <c r="C93" t="s">
        <v>413</v>
      </c>
      <c r="D93" t="s">
        <v>429</v>
      </c>
      <c r="E93">
        <v>90706</v>
      </c>
      <c r="F93" t="s">
        <v>906</v>
      </c>
      <c r="G93" t="s">
        <v>907</v>
      </c>
      <c r="H93">
        <v>3</v>
      </c>
    </row>
    <row r="94" spans="1:8" x14ac:dyDescent="0.2">
      <c r="A94">
        <v>11008803</v>
      </c>
      <c r="B94" s="6">
        <v>46106</v>
      </c>
      <c r="C94" t="s">
        <v>143</v>
      </c>
      <c r="D94" t="s">
        <v>425</v>
      </c>
      <c r="E94">
        <v>92389</v>
      </c>
      <c r="F94" t="s">
        <v>908</v>
      </c>
      <c r="G94" t="s">
        <v>909</v>
      </c>
      <c r="H94">
        <v>4</v>
      </c>
    </row>
    <row r="95" spans="1:8" x14ac:dyDescent="0.2">
      <c r="A95">
        <v>11008811</v>
      </c>
      <c r="B95" s="6">
        <v>46106</v>
      </c>
      <c r="C95" t="s">
        <v>143</v>
      </c>
      <c r="D95" t="s">
        <v>425</v>
      </c>
      <c r="E95">
        <v>98085</v>
      </c>
      <c r="F95" t="s">
        <v>910</v>
      </c>
      <c r="G95" t="s">
        <v>911</v>
      </c>
      <c r="H95">
        <v>4</v>
      </c>
    </row>
    <row r="96" spans="1:8" x14ac:dyDescent="0.2">
      <c r="A96">
        <v>11008839</v>
      </c>
      <c r="B96" s="6">
        <v>46106</v>
      </c>
      <c r="C96" t="s">
        <v>333</v>
      </c>
      <c r="D96" t="s">
        <v>425</v>
      </c>
      <c r="E96">
        <v>91918</v>
      </c>
      <c r="F96" t="s">
        <v>912</v>
      </c>
      <c r="G96" t="s">
        <v>913</v>
      </c>
      <c r="H96">
        <v>3</v>
      </c>
    </row>
    <row r="97" spans="1:8" x14ac:dyDescent="0.2">
      <c r="A97">
        <v>11008844</v>
      </c>
      <c r="B97" s="6">
        <v>46106</v>
      </c>
      <c r="C97" t="s">
        <v>333</v>
      </c>
      <c r="D97" t="s">
        <v>425</v>
      </c>
      <c r="E97">
        <v>97898</v>
      </c>
      <c r="F97" t="s">
        <v>914</v>
      </c>
      <c r="G97" t="s">
        <v>915</v>
      </c>
      <c r="H97">
        <v>2</v>
      </c>
    </row>
    <row r="98" spans="1:8" x14ac:dyDescent="0.2">
      <c r="A98">
        <v>11008845</v>
      </c>
      <c r="B98" s="6">
        <v>46106</v>
      </c>
      <c r="C98" t="s">
        <v>333</v>
      </c>
      <c r="D98" t="s">
        <v>425</v>
      </c>
      <c r="E98">
        <v>92673</v>
      </c>
      <c r="F98" t="s">
        <v>916</v>
      </c>
      <c r="G98" t="s">
        <v>917</v>
      </c>
      <c r="H98">
        <v>3</v>
      </c>
    </row>
    <row r="99" spans="1:8" x14ac:dyDescent="0.2">
      <c r="A99">
        <v>11008856</v>
      </c>
      <c r="B99" s="6">
        <v>46106</v>
      </c>
      <c r="C99" t="s">
        <v>333</v>
      </c>
      <c r="D99" t="s">
        <v>425</v>
      </c>
      <c r="E99">
        <v>97151</v>
      </c>
      <c r="F99" t="s">
        <v>918</v>
      </c>
      <c r="G99" t="s">
        <v>919</v>
      </c>
      <c r="H99">
        <v>3</v>
      </c>
    </row>
    <row r="100" spans="1:8" x14ac:dyDescent="0.2">
      <c r="A100">
        <v>11008862</v>
      </c>
      <c r="B100" s="6">
        <v>46106</v>
      </c>
      <c r="C100" t="s">
        <v>240</v>
      </c>
      <c r="D100" t="s">
        <v>425</v>
      </c>
      <c r="E100">
        <v>82658</v>
      </c>
      <c r="F100" t="s">
        <v>920</v>
      </c>
      <c r="G100" t="s">
        <v>921</v>
      </c>
      <c r="H100">
        <v>2</v>
      </c>
    </row>
    <row r="101" spans="1:8" x14ac:dyDescent="0.2">
      <c r="A101">
        <v>11008879</v>
      </c>
      <c r="B101" s="6">
        <v>46106</v>
      </c>
      <c r="C101" t="s">
        <v>333</v>
      </c>
      <c r="D101" t="s">
        <v>425</v>
      </c>
      <c r="E101">
        <v>98472</v>
      </c>
      <c r="F101" t="s">
        <v>922</v>
      </c>
      <c r="G101" t="s">
        <v>923</v>
      </c>
      <c r="H101">
        <v>3</v>
      </c>
    </row>
    <row r="102" spans="1:8" x14ac:dyDescent="0.2">
      <c r="A102">
        <v>11008880</v>
      </c>
      <c r="B102" s="6">
        <v>46106</v>
      </c>
      <c r="C102" t="s">
        <v>333</v>
      </c>
      <c r="D102" t="s">
        <v>425</v>
      </c>
      <c r="E102">
        <v>93996</v>
      </c>
      <c r="F102" t="s">
        <v>924</v>
      </c>
      <c r="G102" t="s">
        <v>925</v>
      </c>
      <c r="H102">
        <v>3</v>
      </c>
    </row>
    <row r="103" spans="1:8" x14ac:dyDescent="0.2">
      <c r="A103">
        <v>11008891</v>
      </c>
      <c r="B103" s="6">
        <v>46106</v>
      </c>
      <c r="C103" t="s">
        <v>333</v>
      </c>
      <c r="D103" t="s">
        <v>425</v>
      </c>
      <c r="E103">
        <v>94941</v>
      </c>
      <c r="F103" t="s">
        <v>926</v>
      </c>
      <c r="G103" t="s">
        <v>927</v>
      </c>
      <c r="H103">
        <v>3</v>
      </c>
    </row>
    <row r="104" spans="1:8" x14ac:dyDescent="0.2">
      <c r="A104">
        <v>11008892</v>
      </c>
      <c r="B104" s="6">
        <v>46106</v>
      </c>
      <c r="C104" t="s">
        <v>333</v>
      </c>
      <c r="D104" t="s">
        <v>425</v>
      </c>
      <c r="E104">
        <v>91996</v>
      </c>
      <c r="F104" t="s">
        <v>928</v>
      </c>
      <c r="G104" t="s">
        <v>929</v>
      </c>
      <c r="H104">
        <v>3</v>
      </c>
    </row>
    <row r="105" spans="1:8" x14ac:dyDescent="0.2">
      <c r="A105">
        <v>11008895</v>
      </c>
      <c r="B105" s="6">
        <v>46106</v>
      </c>
      <c r="C105" t="s">
        <v>333</v>
      </c>
      <c r="D105" t="s">
        <v>425</v>
      </c>
      <c r="E105">
        <v>89637</v>
      </c>
      <c r="F105" t="s">
        <v>930</v>
      </c>
      <c r="G105" t="s">
        <v>931</v>
      </c>
      <c r="H105">
        <v>3</v>
      </c>
    </row>
    <row r="106" spans="1:8" x14ac:dyDescent="0.2">
      <c r="A106">
        <v>11008988</v>
      </c>
      <c r="B106" s="6">
        <v>46106</v>
      </c>
      <c r="C106" t="s">
        <v>143</v>
      </c>
      <c r="D106" t="s">
        <v>425</v>
      </c>
      <c r="E106">
        <v>97185</v>
      </c>
      <c r="F106" t="s">
        <v>932</v>
      </c>
      <c r="G106" t="s">
        <v>933</v>
      </c>
      <c r="H106">
        <v>3</v>
      </c>
    </row>
    <row r="107" spans="1:8" x14ac:dyDescent="0.2">
      <c r="A107">
        <v>11008993</v>
      </c>
      <c r="B107" s="6">
        <v>46106</v>
      </c>
      <c r="C107" t="s">
        <v>47</v>
      </c>
      <c r="D107" t="s">
        <v>429</v>
      </c>
      <c r="E107">
        <v>100351</v>
      </c>
      <c r="F107" t="s">
        <v>934</v>
      </c>
      <c r="G107" t="s">
        <v>935</v>
      </c>
      <c r="H107">
        <v>5</v>
      </c>
    </row>
    <row r="108" spans="1:8" x14ac:dyDescent="0.2">
      <c r="A108">
        <v>11008994</v>
      </c>
      <c r="B108" s="6">
        <v>46106</v>
      </c>
      <c r="C108" t="s">
        <v>410</v>
      </c>
      <c r="D108" t="s">
        <v>425</v>
      </c>
      <c r="E108">
        <v>99849</v>
      </c>
      <c r="F108" t="s">
        <v>936</v>
      </c>
      <c r="G108" t="s">
        <v>937</v>
      </c>
      <c r="H108">
        <v>5</v>
      </c>
    </row>
    <row r="109" spans="1:8" x14ac:dyDescent="0.2">
      <c r="A109">
        <v>11009005</v>
      </c>
      <c r="B109" s="6">
        <v>46106</v>
      </c>
      <c r="C109" t="s">
        <v>291</v>
      </c>
      <c r="D109" t="s">
        <v>431</v>
      </c>
      <c r="E109">
        <v>84411</v>
      </c>
      <c r="F109" t="s">
        <v>938</v>
      </c>
      <c r="G109" t="s">
        <v>939</v>
      </c>
      <c r="H109">
        <v>3</v>
      </c>
    </row>
    <row r="110" spans="1:8" x14ac:dyDescent="0.2">
      <c r="A110">
        <v>11009011</v>
      </c>
      <c r="B110" s="6">
        <v>46106</v>
      </c>
      <c r="C110" t="s">
        <v>47</v>
      </c>
      <c r="D110" t="s">
        <v>429</v>
      </c>
      <c r="E110">
        <v>93954</v>
      </c>
      <c r="F110" t="s">
        <v>940</v>
      </c>
      <c r="G110" t="s">
        <v>941</v>
      </c>
      <c r="H110">
        <v>5</v>
      </c>
    </row>
    <row r="111" spans="1:8" x14ac:dyDescent="0.2">
      <c r="A111">
        <v>11009024</v>
      </c>
      <c r="B111" s="6">
        <v>46106</v>
      </c>
      <c r="C111" t="s">
        <v>47</v>
      </c>
      <c r="D111" t="s">
        <v>429</v>
      </c>
      <c r="E111">
        <v>100828</v>
      </c>
      <c r="F111" t="s">
        <v>942</v>
      </c>
      <c r="G111" t="s">
        <v>943</v>
      </c>
      <c r="H111">
        <v>5</v>
      </c>
    </row>
    <row r="112" spans="1:8" x14ac:dyDescent="0.2">
      <c r="A112">
        <v>11009030</v>
      </c>
      <c r="B112" s="6">
        <v>46106</v>
      </c>
      <c r="C112" t="s">
        <v>47</v>
      </c>
      <c r="D112" t="s">
        <v>429</v>
      </c>
      <c r="E112">
        <v>95029</v>
      </c>
      <c r="F112" t="s">
        <v>944</v>
      </c>
      <c r="G112" t="s">
        <v>945</v>
      </c>
      <c r="H112">
        <v>5</v>
      </c>
    </row>
    <row r="113" spans="1:8" x14ac:dyDescent="0.2">
      <c r="A113">
        <v>11009038</v>
      </c>
      <c r="B113" s="6">
        <v>46106</v>
      </c>
      <c r="C113" t="s">
        <v>387</v>
      </c>
      <c r="D113" t="s">
        <v>425</v>
      </c>
      <c r="E113">
        <v>99026</v>
      </c>
      <c r="F113" t="s">
        <v>946</v>
      </c>
      <c r="G113" t="s">
        <v>947</v>
      </c>
      <c r="H113">
        <v>5</v>
      </c>
    </row>
    <row r="114" spans="1:8" x14ac:dyDescent="0.2">
      <c r="A114">
        <v>11009096</v>
      </c>
      <c r="B114" s="6">
        <v>46106</v>
      </c>
      <c r="C114" t="s">
        <v>387</v>
      </c>
      <c r="D114" t="s">
        <v>425</v>
      </c>
      <c r="E114">
        <v>100534</v>
      </c>
      <c r="F114" t="s">
        <v>948</v>
      </c>
      <c r="G114" t="s">
        <v>949</v>
      </c>
      <c r="H114">
        <v>4</v>
      </c>
    </row>
    <row r="115" spans="1:8" x14ac:dyDescent="0.2">
      <c r="A115">
        <v>11009108</v>
      </c>
      <c r="B115" s="6">
        <v>46106</v>
      </c>
      <c r="C115" t="s">
        <v>387</v>
      </c>
      <c r="D115" t="s">
        <v>425</v>
      </c>
      <c r="E115">
        <v>100574</v>
      </c>
      <c r="F115" t="s">
        <v>950</v>
      </c>
      <c r="G115" t="s">
        <v>951</v>
      </c>
      <c r="H115">
        <v>5</v>
      </c>
    </row>
    <row r="116" spans="1:8" x14ac:dyDescent="0.2">
      <c r="A116">
        <v>11009178</v>
      </c>
      <c r="B116" s="6">
        <v>46106</v>
      </c>
      <c r="C116" t="s">
        <v>130</v>
      </c>
      <c r="D116" t="s">
        <v>428</v>
      </c>
      <c r="E116">
        <v>91457</v>
      </c>
      <c r="F116" t="s">
        <v>952</v>
      </c>
      <c r="G116" t="s">
        <v>953</v>
      </c>
      <c r="H116">
        <v>4</v>
      </c>
    </row>
    <row r="117" spans="1:8" x14ac:dyDescent="0.2">
      <c r="A117">
        <v>11009234</v>
      </c>
      <c r="B117" s="6">
        <v>46106</v>
      </c>
      <c r="C117" t="s">
        <v>385</v>
      </c>
      <c r="D117" t="s">
        <v>426</v>
      </c>
      <c r="E117">
        <v>96753</v>
      </c>
      <c r="F117" t="s">
        <v>432</v>
      </c>
      <c r="G117" t="s">
        <v>954</v>
      </c>
      <c r="H117">
        <v>5</v>
      </c>
    </row>
    <row r="118" spans="1:8" x14ac:dyDescent="0.2">
      <c r="A118">
        <v>11009271</v>
      </c>
      <c r="B118" s="6">
        <v>46106</v>
      </c>
      <c r="C118" t="s">
        <v>216</v>
      </c>
      <c r="D118" t="s">
        <v>429</v>
      </c>
      <c r="E118">
        <v>92131</v>
      </c>
      <c r="F118" t="s">
        <v>955</v>
      </c>
      <c r="G118" t="s">
        <v>956</v>
      </c>
      <c r="H118">
        <v>2</v>
      </c>
    </row>
    <row r="119" spans="1:8" x14ac:dyDescent="0.2">
      <c r="A119">
        <v>11009283</v>
      </c>
      <c r="B119" s="6">
        <v>46106</v>
      </c>
      <c r="C119" t="s">
        <v>273</v>
      </c>
      <c r="D119" t="s">
        <v>426</v>
      </c>
      <c r="E119">
        <v>83420</v>
      </c>
      <c r="F119" t="s">
        <v>957</v>
      </c>
      <c r="G119" t="s">
        <v>958</v>
      </c>
      <c r="H119">
        <v>3</v>
      </c>
    </row>
    <row r="120" spans="1:8" x14ac:dyDescent="0.2">
      <c r="A120">
        <v>11009284</v>
      </c>
      <c r="B120" s="6">
        <v>46106</v>
      </c>
      <c r="C120" t="s">
        <v>273</v>
      </c>
      <c r="D120" t="s">
        <v>426</v>
      </c>
      <c r="E120">
        <v>97015</v>
      </c>
      <c r="F120" t="s">
        <v>959</v>
      </c>
      <c r="G120" t="s">
        <v>960</v>
      </c>
      <c r="H120">
        <v>4</v>
      </c>
    </row>
    <row r="121" spans="1:8" x14ac:dyDescent="0.2">
      <c r="A121">
        <v>11009285</v>
      </c>
      <c r="B121" s="6">
        <v>46106</v>
      </c>
      <c r="C121" t="s">
        <v>273</v>
      </c>
      <c r="D121" t="s">
        <v>426</v>
      </c>
      <c r="E121">
        <v>91553</v>
      </c>
      <c r="F121" t="s">
        <v>961</v>
      </c>
      <c r="G121" t="s">
        <v>962</v>
      </c>
      <c r="H121">
        <v>3</v>
      </c>
    </row>
    <row r="122" spans="1:8" x14ac:dyDescent="0.2">
      <c r="A122">
        <v>11009286</v>
      </c>
      <c r="B122" s="6">
        <v>46106</v>
      </c>
      <c r="C122" t="s">
        <v>216</v>
      </c>
      <c r="D122" t="s">
        <v>429</v>
      </c>
      <c r="E122">
        <v>52446</v>
      </c>
      <c r="F122" t="s">
        <v>963</v>
      </c>
      <c r="G122" t="s">
        <v>964</v>
      </c>
      <c r="H122">
        <v>1</v>
      </c>
    </row>
    <row r="123" spans="1:8" x14ac:dyDescent="0.2">
      <c r="A123">
        <v>11009287</v>
      </c>
      <c r="B123" s="6">
        <v>46106</v>
      </c>
      <c r="C123" t="s">
        <v>273</v>
      </c>
      <c r="D123" t="s">
        <v>426</v>
      </c>
      <c r="E123">
        <v>97677</v>
      </c>
      <c r="F123" t="s">
        <v>965</v>
      </c>
      <c r="G123" t="s">
        <v>966</v>
      </c>
      <c r="H123">
        <v>3</v>
      </c>
    </row>
    <row r="124" spans="1:8" x14ac:dyDescent="0.2">
      <c r="A124">
        <v>11009337</v>
      </c>
      <c r="B124" s="6">
        <v>46106</v>
      </c>
      <c r="C124" t="s">
        <v>212</v>
      </c>
      <c r="D124" t="s">
        <v>429</v>
      </c>
      <c r="E124">
        <v>77648</v>
      </c>
      <c r="F124" t="s">
        <v>967</v>
      </c>
      <c r="G124" t="s">
        <v>968</v>
      </c>
      <c r="H124">
        <v>3</v>
      </c>
    </row>
    <row r="125" spans="1:8" x14ac:dyDescent="0.2">
      <c r="A125">
        <v>11009343</v>
      </c>
      <c r="B125" s="6">
        <v>46106</v>
      </c>
      <c r="C125" t="s">
        <v>212</v>
      </c>
      <c r="D125" t="s">
        <v>429</v>
      </c>
      <c r="E125">
        <v>90390</v>
      </c>
      <c r="F125" t="s">
        <v>969</v>
      </c>
      <c r="G125" t="s">
        <v>970</v>
      </c>
      <c r="H125">
        <v>3</v>
      </c>
    </row>
    <row r="126" spans="1:8" x14ac:dyDescent="0.2">
      <c r="A126">
        <v>11009352</v>
      </c>
      <c r="B126" s="6">
        <v>46106</v>
      </c>
      <c r="C126" t="s">
        <v>130</v>
      </c>
      <c r="D126" t="s">
        <v>428</v>
      </c>
      <c r="E126">
        <v>98210</v>
      </c>
      <c r="F126" t="s">
        <v>971</v>
      </c>
      <c r="G126" t="s">
        <v>972</v>
      </c>
      <c r="H126">
        <v>4</v>
      </c>
    </row>
    <row r="127" spans="1:8" x14ac:dyDescent="0.2">
      <c r="A127">
        <v>11009393</v>
      </c>
      <c r="B127" s="6">
        <v>46107</v>
      </c>
      <c r="C127" t="s">
        <v>389</v>
      </c>
      <c r="D127" t="s">
        <v>431</v>
      </c>
      <c r="E127">
        <v>99063</v>
      </c>
      <c r="F127" t="s">
        <v>973</v>
      </c>
      <c r="G127" t="s">
        <v>974</v>
      </c>
      <c r="H127">
        <v>3</v>
      </c>
    </row>
    <row r="128" spans="1:8" x14ac:dyDescent="0.2">
      <c r="A128">
        <v>11009439</v>
      </c>
      <c r="B128" s="6">
        <v>46107</v>
      </c>
      <c r="C128" t="s">
        <v>74</v>
      </c>
      <c r="D128" t="s">
        <v>431</v>
      </c>
      <c r="E128">
        <v>102123</v>
      </c>
      <c r="F128" t="s">
        <v>975</v>
      </c>
      <c r="G128" t="s">
        <v>976</v>
      </c>
      <c r="H128">
        <v>1</v>
      </c>
    </row>
    <row r="129" spans="1:8" x14ac:dyDescent="0.2">
      <c r="A129">
        <v>11009443</v>
      </c>
      <c r="B129" s="6">
        <v>46107</v>
      </c>
      <c r="C129" t="s">
        <v>74</v>
      </c>
      <c r="D129" t="s">
        <v>431</v>
      </c>
      <c r="E129">
        <v>97144</v>
      </c>
      <c r="F129" t="s">
        <v>977</v>
      </c>
      <c r="G129" t="s">
        <v>978</v>
      </c>
      <c r="H129">
        <v>2</v>
      </c>
    </row>
    <row r="130" spans="1:8" x14ac:dyDescent="0.2">
      <c r="A130">
        <v>11009468</v>
      </c>
      <c r="B130" s="6">
        <v>46107</v>
      </c>
      <c r="C130" t="s">
        <v>74</v>
      </c>
      <c r="D130" t="s">
        <v>431</v>
      </c>
      <c r="E130">
        <v>94424</v>
      </c>
      <c r="F130" t="s">
        <v>979</v>
      </c>
      <c r="G130" t="s">
        <v>980</v>
      </c>
      <c r="H130">
        <v>3</v>
      </c>
    </row>
    <row r="131" spans="1:8" x14ac:dyDescent="0.2">
      <c r="A131">
        <v>11009528</v>
      </c>
      <c r="B131" s="6">
        <v>46107</v>
      </c>
      <c r="C131" t="s">
        <v>191</v>
      </c>
      <c r="D131" t="s">
        <v>426</v>
      </c>
      <c r="E131">
        <v>100733</v>
      </c>
      <c r="F131" t="s">
        <v>981</v>
      </c>
      <c r="G131" t="s">
        <v>982</v>
      </c>
      <c r="H131">
        <v>4</v>
      </c>
    </row>
    <row r="132" spans="1:8" x14ac:dyDescent="0.2">
      <c r="A132">
        <v>11009541</v>
      </c>
      <c r="B132" s="6">
        <v>46107</v>
      </c>
      <c r="C132" t="s">
        <v>291</v>
      </c>
      <c r="D132" t="s">
        <v>431</v>
      </c>
      <c r="E132">
        <v>98761</v>
      </c>
      <c r="F132" t="s">
        <v>687</v>
      </c>
      <c r="G132" t="s">
        <v>983</v>
      </c>
      <c r="H132">
        <v>4</v>
      </c>
    </row>
    <row r="133" spans="1:8" x14ac:dyDescent="0.2">
      <c r="A133">
        <v>11009558</v>
      </c>
      <c r="B133" s="6">
        <v>46107</v>
      </c>
      <c r="C133" t="s">
        <v>253</v>
      </c>
      <c r="D133" t="s">
        <v>425</v>
      </c>
      <c r="E133">
        <v>101137</v>
      </c>
      <c r="F133" t="s">
        <v>629</v>
      </c>
      <c r="G133" t="s">
        <v>984</v>
      </c>
      <c r="H133">
        <v>4</v>
      </c>
    </row>
    <row r="134" spans="1:8" x14ac:dyDescent="0.2">
      <c r="A134">
        <v>11009564</v>
      </c>
      <c r="B134" s="6">
        <v>46107</v>
      </c>
      <c r="C134" t="s">
        <v>253</v>
      </c>
      <c r="D134" t="s">
        <v>425</v>
      </c>
      <c r="E134">
        <v>100844</v>
      </c>
      <c r="F134" t="s">
        <v>985</v>
      </c>
      <c r="G134" t="s">
        <v>986</v>
      </c>
      <c r="H134">
        <v>4</v>
      </c>
    </row>
    <row r="135" spans="1:8" x14ac:dyDescent="0.2">
      <c r="A135">
        <v>11009589</v>
      </c>
      <c r="B135" s="6">
        <v>46107</v>
      </c>
      <c r="C135" t="s">
        <v>249</v>
      </c>
      <c r="D135" t="s">
        <v>429</v>
      </c>
      <c r="E135">
        <v>101683</v>
      </c>
      <c r="F135" t="s">
        <v>987</v>
      </c>
      <c r="G135" t="s">
        <v>988</v>
      </c>
      <c r="H135">
        <v>4</v>
      </c>
    </row>
    <row r="136" spans="1:8" x14ac:dyDescent="0.2">
      <c r="A136">
        <v>11009601</v>
      </c>
      <c r="B136" s="6">
        <v>46107</v>
      </c>
      <c r="C136" t="s">
        <v>70</v>
      </c>
      <c r="D136" t="s">
        <v>428</v>
      </c>
      <c r="E136">
        <v>102340</v>
      </c>
      <c r="F136" t="s">
        <v>989</v>
      </c>
      <c r="G136" t="s">
        <v>990</v>
      </c>
      <c r="H136">
        <v>1</v>
      </c>
    </row>
    <row r="137" spans="1:8" x14ac:dyDescent="0.2">
      <c r="A137">
        <v>11009625</v>
      </c>
      <c r="B137" s="6">
        <v>46107</v>
      </c>
      <c r="C137" t="s">
        <v>71</v>
      </c>
      <c r="D137" t="s">
        <v>426</v>
      </c>
      <c r="E137">
        <v>101631</v>
      </c>
      <c r="F137" t="s">
        <v>991</v>
      </c>
      <c r="G137" t="s">
        <v>992</v>
      </c>
      <c r="H137">
        <v>3</v>
      </c>
    </row>
    <row r="138" spans="1:8" x14ac:dyDescent="0.2">
      <c r="A138">
        <v>11009636</v>
      </c>
      <c r="B138" s="6">
        <v>46107</v>
      </c>
      <c r="C138" t="s">
        <v>71</v>
      </c>
      <c r="D138" t="s">
        <v>426</v>
      </c>
      <c r="E138">
        <v>80712</v>
      </c>
      <c r="F138" t="s">
        <v>993</v>
      </c>
      <c r="G138" t="s">
        <v>994</v>
      </c>
      <c r="H138">
        <v>3</v>
      </c>
    </row>
    <row r="139" spans="1:8" x14ac:dyDescent="0.2">
      <c r="A139">
        <v>11009752</v>
      </c>
      <c r="B139" s="6">
        <v>46107</v>
      </c>
      <c r="C139" t="s">
        <v>348</v>
      </c>
      <c r="D139" t="s">
        <v>428</v>
      </c>
      <c r="E139">
        <v>100461</v>
      </c>
      <c r="F139" t="s">
        <v>995</v>
      </c>
      <c r="G139" t="s">
        <v>996</v>
      </c>
      <c r="H139">
        <v>5</v>
      </c>
    </row>
    <row r="140" spans="1:8" x14ac:dyDescent="0.2">
      <c r="A140">
        <v>11009755</v>
      </c>
      <c r="B140" s="6">
        <v>46107</v>
      </c>
      <c r="C140" t="s">
        <v>315</v>
      </c>
      <c r="D140" t="s">
        <v>428</v>
      </c>
      <c r="E140">
        <v>95373</v>
      </c>
      <c r="F140" t="s">
        <v>997</v>
      </c>
      <c r="G140" t="s">
        <v>998</v>
      </c>
      <c r="H140">
        <v>4</v>
      </c>
    </row>
    <row r="141" spans="1:8" x14ac:dyDescent="0.2">
      <c r="A141">
        <v>11009802</v>
      </c>
      <c r="B141" s="6">
        <v>46107</v>
      </c>
      <c r="C141" t="s">
        <v>166</v>
      </c>
      <c r="D141" t="s">
        <v>426</v>
      </c>
      <c r="E141">
        <v>87135</v>
      </c>
      <c r="F141" t="s">
        <v>999</v>
      </c>
      <c r="G141" t="s">
        <v>1000</v>
      </c>
      <c r="H141">
        <v>3</v>
      </c>
    </row>
    <row r="142" spans="1:8" x14ac:dyDescent="0.2">
      <c r="A142">
        <v>11009804</v>
      </c>
      <c r="B142" s="6">
        <v>46107</v>
      </c>
      <c r="C142" t="s">
        <v>166</v>
      </c>
      <c r="D142" t="s">
        <v>426</v>
      </c>
      <c r="E142">
        <v>35165</v>
      </c>
      <c r="F142" t="s">
        <v>654</v>
      </c>
      <c r="G142" t="s">
        <v>1001</v>
      </c>
      <c r="H142">
        <v>1</v>
      </c>
    </row>
    <row r="143" spans="1:8" x14ac:dyDescent="0.2">
      <c r="A143">
        <v>11009809</v>
      </c>
      <c r="B143" s="6">
        <v>46107</v>
      </c>
      <c r="C143" t="s">
        <v>166</v>
      </c>
      <c r="D143" t="s">
        <v>426</v>
      </c>
      <c r="E143">
        <v>72349</v>
      </c>
      <c r="F143" t="s">
        <v>1002</v>
      </c>
      <c r="G143" t="s">
        <v>1003</v>
      </c>
      <c r="H143">
        <v>1</v>
      </c>
    </row>
    <row r="144" spans="1:8" x14ac:dyDescent="0.2">
      <c r="A144">
        <v>11009815</v>
      </c>
      <c r="B144" s="6">
        <v>46107</v>
      </c>
      <c r="C144" t="s">
        <v>166</v>
      </c>
      <c r="D144" t="s">
        <v>426</v>
      </c>
      <c r="E144">
        <v>95274</v>
      </c>
      <c r="F144" t="s">
        <v>718</v>
      </c>
      <c r="G144" t="s">
        <v>1004</v>
      </c>
      <c r="H144">
        <v>2</v>
      </c>
    </row>
    <row r="145" spans="1:8" x14ac:dyDescent="0.2">
      <c r="A145">
        <v>11009837</v>
      </c>
      <c r="B145" s="6">
        <v>46107</v>
      </c>
      <c r="C145" t="s">
        <v>315</v>
      </c>
      <c r="D145" t="s">
        <v>428</v>
      </c>
      <c r="E145">
        <v>77072</v>
      </c>
      <c r="F145" t="s">
        <v>1005</v>
      </c>
      <c r="G145" t="s">
        <v>1006</v>
      </c>
      <c r="H145">
        <v>4</v>
      </c>
    </row>
    <row r="146" spans="1:8" x14ac:dyDescent="0.2">
      <c r="A146">
        <v>11009853</v>
      </c>
      <c r="B146" s="6">
        <v>46107</v>
      </c>
      <c r="C146" t="s">
        <v>81</v>
      </c>
      <c r="D146" t="s">
        <v>425</v>
      </c>
      <c r="G146" t="s">
        <v>1007</v>
      </c>
      <c r="H146">
        <v>5</v>
      </c>
    </row>
    <row r="147" spans="1:8" x14ac:dyDescent="0.2">
      <c r="A147">
        <v>11009858</v>
      </c>
      <c r="B147" s="6">
        <v>46107</v>
      </c>
      <c r="C147" t="s">
        <v>81</v>
      </c>
      <c r="D147" t="s">
        <v>425</v>
      </c>
      <c r="E147">
        <v>99155</v>
      </c>
      <c r="F147" t="s">
        <v>1008</v>
      </c>
      <c r="G147" t="s">
        <v>1009</v>
      </c>
      <c r="H147">
        <v>1</v>
      </c>
    </row>
    <row r="148" spans="1:8" x14ac:dyDescent="0.2">
      <c r="A148">
        <v>11009863</v>
      </c>
      <c r="B148" s="6">
        <v>46107</v>
      </c>
      <c r="C148" t="s">
        <v>81</v>
      </c>
      <c r="D148" t="s">
        <v>425</v>
      </c>
      <c r="E148">
        <v>101453</v>
      </c>
      <c r="F148" t="s">
        <v>1010</v>
      </c>
      <c r="G148" t="s">
        <v>1011</v>
      </c>
      <c r="H148">
        <v>5</v>
      </c>
    </row>
    <row r="149" spans="1:8" x14ac:dyDescent="0.2">
      <c r="A149">
        <v>11009868</v>
      </c>
      <c r="B149" s="6">
        <v>46107</v>
      </c>
      <c r="C149" t="s">
        <v>315</v>
      </c>
      <c r="D149" t="s">
        <v>428</v>
      </c>
      <c r="E149">
        <v>83212</v>
      </c>
      <c r="F149" t="s">
        <v>1012</v>
      </c>
      <c r="G149" t="s">
        <v>1013</v>
      </c>
      <c r="H149">
        <v>4</v>
      </c>
    </row>
    <row r="150" spans="1:8" x14ac:dyDescent="0.2">
      <c r="A150">
        <v>11009872</v>
      </c>
      <c r="B150" s="6">
        <v>46107</v>
      </c>
      <c r="C150" t="s">
        <v>81</v>
      </c>
      <c r="D150" t="s">
        <v>425</v>
      </c>
      <c r="E150">
        <v>101290</v>
      </c>
      <c r="F150" t="s">
        <v>670</v>
      </c>
      <c r="G150" t="s">
        <v>1014</v>
      </c>
      <c r="H150">
        <v>5</v>
      </c>
    </row>
    <row r="151" spans="1:8" x14ac:dyDescent="0.2">
      <c r="A151">
        <v>11009873</v>
      </c>
      <c r="B151" s="6">
        <v>46107</v>
      </c>
      <c r="C151" t="s">
        <v>289</v>
      </c>
      <c r="D151" t="s">
        <v>428</v>
      </c>
      <c r="E151">
        <v>86903</v>
      </c>
      <c r="F151" t="s">
        <v>1015</v>
      </c>
      <c r="G151" t="s">
        <v>1016</v>
      </c>
      <c r="H151">
        <v>3</v>
      </c>
    </row>
    <row r="152" spans="1:8" x14ac:dyDescent="0.2">
      <c r="A152">
        <v>11009880</v>
      </c>
      <c r="B152" s="6">
        <v>46107</v>
      </c>
      <c r="C152" t="s">
        <v>81</v>
      </c>
      <c r="D152" t="s">
        <v>425</v>
      </c>
      <c r="E152">
        <v>101243</v>
      </c>
      <c r="F152" t="s">
        <v>1017</v>
      </c>
      <c r="G152" t="s">
        <v>1018</v>
      </c>
      <c r="H152">
        <v>5</v>
      </c>
    </row>
    <row r="153" spans="1:8" x14ac:dyDescent="0.2">
      <c r="A153">
        <v>11009887</v>
      </c>
      <c r="B153" s="6">
        <v>46107</v>
      </c>
      <c r="C153" t="s">
        <v>81</v>
      </c>
      <c r="D153" t="s">
        <v>425</v>
      </c>
      <c r="E153">
        <v>101674</v>
      </c>
      <c r="F153" t="s">
        <v>1019</v>
      </c>
      <c r="G153" t="s">
        <v>1020</v>
      </c>
      <c r="H153">
        <v>5</v>
      </c>
    </row>
    <row r="154" spans="1:8" x14ac:dyDescent="0.2">
      <c r="A154">
        <v>11009894</v>
      </c>
      <c r="B154" s="6">
        <v>46107</v>
      </c>
      <c r="C154" t="s">
        <v>81</v>
      </c>
      <c r="D154" t="s">
        <v>425</v>
      </c>
      <c r="E154">
        <v>101726</v>
      </c>
      <c r="F154" t="s">
        <v>1021</v>
      </c>
      <c r="G154" t="s">
        <v>1022</v>
      </c>
      <c r="H154">
        <v>5</v>
      </c>
    </row>
    <row r="155" spans="1:8" x14ac:dyDescent="0.2">
      <c r="A155">
        <v>11009900</v>
      </c>
      <c r="B155" s="6">
        <v>46107</v>
      </c>
      <c r="C155" t="s">
        <v>81</v>
      </c>
      <c r="D155" t="s">
        <v>425</v>
      </c>
      <c r="E155">
        <v>90942</v>
      </c>
      <c r="F155" t="s">
        <v>1023</v>
      </c>
      <c r="G155" t="s">
        <v>1024</v>
      </c>
      <c r="H155">
        <v>5</v>
      </c>
    </row>
    <row r="156" spans="1:8" x14ac:dyDescent="0.2">
      <c r="A156">
        <v>11009902</v>
      </c>
      <c r="B156" s="6">
        <v>46107</v>
      </c>
      <c r="C156" t="s">
        <v>81</v>
      </c>
      <c r="D156" t="s">
        <v>425</v>
      </c>
      <c r="E156">
        <v>100938</v>
      </c>
      <c r="F156" t="s">
        <v>1025</v>
      </c>
      <c r="G156" t="s">
        <v>1026</v>
      </c>
      <c r="H156">
        <v>5</v>
      </c>
    </row>
    <row r="157" spans="1:8" x14ac:dyDescent="0.2">
      <c r="A157">
        <v>11009907</v>
      </c>
      <c r="B157" s="6">
        <v>46107</v>
      </c>
      <c r="C157" t="s">
        <v>49</v>
      </c>
      <c r="D157" t="s">
        <v>425</v>
      </c>
      <c r="E157">
        <v>97786</v>
      </c>
      <c r="F157" t="s">
        <v>1027</v>
      </c>
      <c r="G157" t="s">
        <v>1028</v>
      </c>
      <c r="H157">
        <v>4</v>
      </c>
    </row>
    <row r="158" spans="1:8" x14ac:dyDescent="0.2">
      <c r="A158">
        <v>11009908</v>
      </c>
      <c r="B158" s="6">
        <v>46107</v>
      </c>
      <c r="C158" t="s">
        <v>81</v>
      </c>
      <c r="D158" t="s">
        <v>425</v>
      </c>
      <c r="E158">
        <v>101720</v>
      </c>
      <c r="F158" t="s">
        <v>1029</v>
      </c>
      <c r="G158" t="s">
        <v>1030</v>
      </c>
      <c r="H158">
        <v>5</v>
      </c>
    </row>
    <row r="159" spans="1:8" x14ac:dyDescent="0.2">
      <c r="A159">
        <v>11009911</v>
      </c>
      <c r="B159" s="6">
        <v>46107</v>
      </c>
      <c r="C159" t="s">
        <v>81</v>
      </c>
      <c r="D159" t="s">
        <v>425</v>
      </c>
      <c r="E159">
        <v>99988</v>
      </c>
      <c r="F159" t="s">
        <v>1031</v>
      </c>
      <c r="G159" t="s">
        <v>1032</v>
      </c>
      <c r="H159">
        <v>5</v>
      </c>
    </row>
    <row r="160" spans="1:8" x14ac:dyDescent="0.2">
      <c r="A160">
        <v>11009916</v>
      </c>
      <c r="B160" s="6">
        <v>46107</v>
      </c>
      <c r="C160" t="s">
        <v>81</v>
      </c>
      <c r="D160" t="s">
        <v>425</v>
      </c>
      <c r="E160">
        <v>100112</v>
      </c>
      <c r="F160" t="s">
        <v>1033</v>
      </c>
      <c r="G160" t="s">
        <v>1034</v>
      </c>
      <c r="H160">
        <v>3</v>
      </c>
    </row>
    <row r="161" spans="1:8" x14ac:dyDescent="0.2">
      <c r="A161">
        <v>11009938</v>
      </c>
      <c r="B161" s="6">
        <v>46107</v>
      </c>
      <c r="C161" t="s">
        <v>124</v>
      </c>
      <c r="D161" t="s">
        <v>426</v>
      </c>
      <c r="E161">
        <v>90970</v>
      </c>
      <c r="F161" t="s">
        <v>1035</v>
      </c>
      <c r="G161" t="s">
        <v>1036</v>
      </c>
      <c r="H161">
        <v>5</v>
      </c>
    </row>
    <row r="162" spans="1:8" x14ac:dyDescent="0.2">
      <c r="A162">
        <v>11009946</v>
      </c>
      <c r="B162" s="6">
        <v>46107</v>
      </c>
      <c r="C162" t="s">
        <v>191</v>
      </c>
      <c r="D162" t="s">
        <v>426</v>
      </c>
      <c r="E162">
        <v>96206</v>
      </c>
      <c r="F162" t="s">
        <v>1037</v>
      </c>
      <c r="G162" t="s">
        <v>1038</v>
      </c>
      <c r="H162">
        <v>2</v>
      </c>
    </row>
    <row r="163" spans="1:8" x14ac:dyDescent="0.2">
      <c r="A163">
        <v>11009952</v>
      </c>
      <c r="B163" s="6">
        <v>46107</v>
      </c>
      <c r="C163" t="s">
        <v>124</v>
      </c>
      <c r="D163" t="s">
        <v>426</v>
      </c>
      <c r="E163">
        <v>53473</v>
      </c>
      <c r="F163" t="s">
        <v>1039</v>
      </c>
      <c r="G163" t="s">
        <v>1040</v>
      </c>
      <c r="H163">
        <v>5</v>
      </c>
    </row>
    <row r="164" spans="1:8" x14ac:dyDescent="0.2">
      <c r="A164">
        <v>11009953</v>
      </c>
      <c r="B164" s="6">
        <v>46107</v>
      </c>
      <c r="C164" t="s">
        <v>133</v>
      </c>
      <c r="D164" t="s">
        <v>426</v>
      </c>
      <c r="E164">
        <v>98755</v>
      </c>
      <c r="F164" t="s">
        <v>1041</v>
      </c>
      <c r="G164" t="s">
        <v>1042</v>
      </c>
      <c r="H164">
        <v>3</v>
      </c>
    </row>
    <row r="165" spans="1:8" x14ac:dyDescent="0.2">
      <c r="A165">
        <v>11009960</v>
      </c>
      <c r="B165" s="6">
        <v>46107</v>
      </c>
      <c r="C165" t="s">
        <v>124</v>
      </c>
      <c r="D165" t="s">
        <v>426</v>
      </c>
      <c r="E165">
        <v>97449</v>
      </c>
      <c r="F165" t="s">
        <v>717</v>
      </c>
      <c r="G165" t="s">
        <v>1043</v>
      </c>
      <c r="H165">
        <v>1</v>
      </c>
    </row>
    <row r="166" spans="1:8" x14ac:dyDescent="0.2">
      <c r="A166">
        <v>11009961</v>
      </c>
      <c r="B166" s="6">
        <v>46107</v>
      </c>
      <c r="C166" t="s">
        <v>133</v>
      </c>
      <c r="D166" t="s">
        <v>426</v>
      </c>
      <c r="E166">
        <v>101028</v>
      </c>
      <c r="F166" t="s">
        <v>1044</v>
      </c>
      <c r="G166" t="s">
        <v>1045</v>
      </c>
      <c r="H166">
        <v>5</v>
      </c>
    </row>
    <row r="167" spans="1:8" x14ac:dyDescent="0.2">
      <c r="A167">
        <v>11009962</v>
      </c>
      <c r="B167" s="6">
        <v>46107</v>
      </c>
      <c r="C167" t="s">
        <v>124</v>
      </c>
      <c r="D167" t="s">
        <v>426</v>
      </c>
      <c r="E167">
        <v>95209</v>
      </c>
      <c r="F167" t="s">
        <v>455</v>
      </c>
      <c r="G167" t="s">
        <v>1046</v>
      </c>
      <c r="H167">
        <v>1</v>
      </c>
    </row>
    <row r="168" spans="1:8" x14ac:dyDescent="0.2">
      <c r="A168">
        <v>11009965</v>
      </c>
      <c r="B168" s="6">
        <v>46107</v>
      </c>
      <c r="C168" t="s">
        <v>124</v>
      </c>
      <c r="D168" t="s">
        <v>426</v>
      </c>
      <c r="E168">
        <v>89110</v>
      </c>
      <c r="F168" t="s">
        <v>471</v>
      </c>
      <c r="G168" t="s">
        <v>1047</v>
      </c>
      <c r="H168">
        <v>1</v>
      </c>
    </row>
    <row r="169" spans="1:8" x14ac:dyDescent="0.2">
      <c r="A169">
        <v>11009968</v>
      </c>
      <c r="B169" s="6">
        <v>46107</v>
      </c>
      <c r="C169" t="s">
        <v>133</v>
      </c>
      <c r="D169" t="s">
        <v>426</v>
      </c>
      <c r="E169">
        <v>98194</v>
      </c>
      <c r="F169" t="s">
        <v>669</v>
      </c>
      <c r="G169" t="s">
        <v>1048</v>
      </c>
      <c r="H169">
        <v>4</v>
      </c>
    </row>
    <row r="170" spans="1:8" x14ac:dyDescent="0.2">
      <c r="A170">
        <v>11009973</v>
      </c>
      <c r="B170" s="6">
        <v>46107</v>
      </c>
      <c r="C170" t="s">
        <v>49</v>
      </c>
      <c r="D170" t="s">
        <v>425</v>
      </c>
      <c r="E170">
        <v>102517</v>
      </c>
      <c r="F170" t="s">
        <v>1049</v>
      </c>
      <c r="G170" t="s">
        <v>1050</v>
      </c>
      <c r="H170">
        <v>5</v>
      </c>
    </row>
    <row r="171" spans="1:8" x14ac:dyDescent="0.2">
      <c r="A171">
        <v>11009974</v>
      </c>
      <c r="B171" s="6">
        <v>46107</v>
      </c>
      <c r="C171" t="s">
        <v>133</v>
      </c>
      <c r="D171" t="s">
        <v>426</v>
      </c>
      <c r="E171">
        <v>85128</v>
      </c>
      <c r="F171" t="s">
        <v>1051</v>
      </c>
      <c r="G171" t="s">
        <v>1052</v>
      </c>
      <c r="H171">
        <v>5</v>
      </c>
    </row>
    <row r="172" spans="1:8" x14ac:dyDescent="0.2">
      <c r="A172">
        <v>11009978</v>
      </c>
      <c r="B172" s="6">
        <v>46107</v>
      </c>
      <c r="C172" t="s">
        <v>133</v>
      </c>
      <c r="D172" t="s">
        <v>426</v>
      </c>
      <c r="E172">
        <v>97880</v>
      </c>
      <c r="F172" t="s">
        <v>1053</v>
      </c>
      <c r="G172" t="s">
        <v>1054</v>
      </c>
      <c r="H172">
        <v>3</v>
      </c>
    </row>
    <row r="173" spans="1:8" x14ac:dyDescent="0.2">
      <c r="A173">
        <v>11009982</v>
      </c>
      <c r="B173" s="6">
        <v>46107</v>
      </c>
      <c r="C173" t="s">
        <v>315</v>
      </c>
      <c r="D173" t="s">
        <v>428</v>
      </c>
      <c r="E173">
        <v>94115</v>
      </c>
      <c r="F173" t="s">
        <v>1055</v>
      </c>
      <c r="G173" t="s">
        <v>1056</v>
      </c>
      <c r="H173">
        <v>4</v>
      </c>
    </row>
    <row r="174" spans="1:8" x14ac:dyDescent="0.2">
      <c r="A174">
        <v>11009988</v>
      </c>
      <c r="B174" s="6">
        <v>46107</v>
      </c>
      <c r="C174" t="s">
        <v>315</v>
      </c>
      <c r="D174" t="s">
        <v>428</v>
      </c>
      <c r="E174">
        <v>100060</v>
      </c>
      <c r="F174" t="s">
        <v>1057</v>
      </c>
      <c r="G174" t="s">
        <v>1058</v>
      </c>
      <c r="H174">
        <v>4</v>
      </c>
    </row>
    <row r="175" spans="1:8" x14ac:dyDescent="0.2">
      <c r="A175">
        <v>11009992</v>
      </c>
      <c r="B175" s="6">
        <v>46107</v>
      </c>
      <c r="C175" t="s">
        <v>315</v>
      </c>
      <c r="D175" t="s">
        <v>428</v>
      </c>
      <c r="E175">
        <v>81908</v>
      </c>
      <c r="F175" t="s">
        <v>1059</v>
      </c>
      <c r="G175" t="s">
        <v>1060</v>
      </c>
      <c r="H175">
        <v>4</v>
      </c>
    </row>
    <row r="176" spans="1:8" x14ac:dyDescent="0.2">
      <c r="A176">
        <v>11010001</v>
      </c>
      <c r="B176" s="6">
        <v>46107</v>
      </c>
      <c r="C176" t="s">
        <v>395</v>
      </c>
      <c r="D176" t="s">
        <v>429</v>
      </c>
      <c r="E176">
        <v>98480</v>
      </c>
      <c r="F176" t="s">
        <v>1061</v>
      </c>
      <c r="G176" t="s">
        <v>1062</v>
      </c>
      <c r="H176">
        <v>3</v>
      </c>
    </row>
    <row r="177" spans="1:8" x14ac:dyDescent="0.2">
      <c r="A177">
        <v>11010006</v>
      </c>
      <c r="B177" s="6">
        <v>46107</v>
      </c>
      <c r="C177" t="s">
        <v>395</v>
      </c>
      <c r="D177" t="s">
        <v>429</v>
      </c>
      <c r="E177">
        <v>100631</v>
      </c>
      <c r="F177" t="s">
        <v>1063</v>
      </c>
      <c r="G177" t="s">
        <v>1064</v>
      </c>
      <c r="H177">
        <v>3</v>
      </c>
    </row>
    <row r="178" spans="1:8" x14ac:dyDescent="0.2">
      <c r="A178">
        <v>11010008</v>
      </c>
      <c r="B178" s="6">
        <v>46107</v>
      </c>
      <c r="C178" t="s">
        <v>395</v>
      </c>
      <c r="D178" t="s">
        <v>429</v>
      </c>
      <c r="E178">
        <v>84272</v>
      </c>
      <c r="F178" t="s">
        <v>1065</v>
      </c>
      <c r="G178" t="s">
        <v>1066</v>
      </c>
      <c r="H178">
        <v>3</v>
      </c>
    </row>
    <row r="179" spans="1:8" x14ac:dyDescent="0.2">
      <c r="A179">
        <v>11010010</v>
      </c>
      <c r="B179" s="6">
        <v>46107</v>
      </c>
      <c r="C179" t="s">
        <v>395</v>
      </c>
      <c r="D179" t="s">
        <v>429</v>
      </c>
      <c r="E179">
        <v>98844</v>
      </c>
      <c r="F179" t="s">
        <v>489</v>
      </c>
      <c r="G179" t="s">
        <v>1067</v>
      </c>
      <c r="H179">
        <v>3</v>
      </c>
    </row>
    <row r="180" spans="1:8" x14ac:dyDescent="0.2">
      <c r="A180">
        <v>11010011</v>
      </c>
      <c r="B180" s="6">
        <v>46107</v>
      </c>
      <c r="C180" t="s">
        <v>315</v>
      </c>
      <c r="D180" t="s">
        <v>428</v>
      </c>
      <c r="E180">
        <v>95686</v>
      </c>
      <c r="F180" t="s">
        <v>1068</v>
      </c>
      <c r="G180" t="s">
        <v>1069</v>
      </c>
      <c r="H180">
        <v>3</v>
      </c>
    </row>
    <row r="181" spans="1:8" x14ac:dyDescent="0.2">
      <c r="A181">
        <v>11010015</v>
      </c>
      <c r="B181" s="6">
        <v>46107</v>
      </c>
      <c r="C181" t="s">
        <v>395</v>
      </c>
      <c r="D181" t="s">
        <v>429</v>
      </c>
      <c r="E181">
        <v>99875</v>
      </c>
      <c r="F181" t="s">
        <v>652</v>
      </c>
      <c r="G181" t="s">
        <v>1070</v>
      </c>
      <c r="H181">
        <v>3</v>
      </c>
    </row>
    <row r="182" spans="1:8" x14ac:dyDescent="0.2">
      <c r="A182">
        <v>11010016</v>
      </c>
      <c r="B182" s="6">
        <v>46107</v>
      </c>
      <c r="C182" t="s">
        <v>575</v>
      </c>
      <c r="D182" t="s">
        <v>426</v>
      </c>
      <c r="E182">
        <v>101744</v>
      </c>
      <c r="F182" t="s">
        <v>1071</v>
      </c>
      <c r="G182" t="s">
        <v>1072</v>
      </c>
      <c r="H182">
        <v>4</v>
      </c>
    </row>
    <row r="183" spans="1:8" x14ac:dyDescent="0.2">
      <c r="A183">
        <v>11010018</v>
      </c>
      <c r="B183" s="6">
        <v>46107</v>
      </c>
      <c r="C183" t="s">
        <v>210</v>
      </c>
      <c r="D183" t="s">
        <v>426</v>
      </c>
      <c r="E183">
        <v>99646</v>
      </c>
      <c r="F183" t="s">
        <v>1073</v>
      </c>
      <c r="G183" t="s">
        <v>1074</v>
      </c>
      <c r="H183">
        <v>3</v>
      </c>
    </row>
    <row r="184" spans="1:8" x14ac:dyDescent="0.2">
      <c r="A184">
        <v>11010021</v>
      </c>
      <c r="B184" s="6">
        <v>46107</v>
      </c>
      <c r="C184" t="s">
        <v>210</v>
      </c>
      <c r="D184" t="s">
        <v>426</v>
      </c>
      <c r="E184">
        <v>98701</v>
      </c>
      <c r="F184" t="s">
        <v>1075</v>
      </c>
      <c r="G184" t="s">
        <v>1076</v>
      </c>
      <c r="H184">
        <v>3</v>
      </c>
    </row>
    <row r="185" spans="1:8" x14ac:dyDescent="0.2">
      <c r="A185">
        <v>11010023</v>
      </c>
      <c r="B185" s="6">
        <v>46107</v>
      </c>
      <c r="C185" t="s">
        <v>191</v>
      </c>
      <c r="D185" t="s">
        <v>426</v>
      </c>
      <c r="E185">
        <v>98058</v>
      </c>
      <c r="F185" t="s">
        <v>1077</v>
      </c>
      <c r="G185" t="s">
        <v>1078</v>
      </c>
      <c r="H185">
        <v>4</v>
      </c>
    </row>
    <row r="186" spans="1:8" x14ac:dyDescent="0.2">
      <c r="A186">
        <v>11010025</v>
      </c>
      <c r="B186" s="6">
        <v>46107</v>
      </c>
      <c r="C186" t="s">
        <v>33</v>
      </c>
      <c r="D186" t="s">
        <v>426</v>
      </c>
      <c r="E186">
        <v>76382</v>
      </c>
      <c r="F186" t="s">
        <v>1079</v>
      </c>
      <c r="G186" t="s">
        <v>1080</v>
      </c>
      <c r="H186">
        <v>4</v>
      </c>
    </row>
    <row r="187" spans="1:8" x14ac:dyDescent="0.2">
      <c r="A187">
        <v>11010028</v>
      </c>
      <c r="B187" s="6">
        <v>46107</v>
      </c>
      <c r="C187" t="s">
        <v>210</v>
      </c>
      <c r="D187" t="s">
        <v>426</v>
      </c>
      <c r="E187">
        <v>99956</v>
      </c>
      <c r="F187" t="s">
        <v>1081</v>
      </c>
      <c r="G187" t="s">
        <v>1082</v>
      </c>
      <c r="H187">
        <v>3</v>
      </c>
    </row>
    <row r="188" spans="1:8" x14ac:dyDescent="0.2">
      <c r="A188">
        <v>11010033</v>
      </c>
      <c r="B188" s="6">
        <v>46107</v>
      </c>
      <c r="C188" t="s">
        <v>210</v>
      </c>
      <c r="D188" t="s">
        <v>426</v>
      </c>
      <c r="E188">
        <v>83227</v>
      </c>
      <c r="F188" t="s">
        <v>1083</v>
      </c>
      <c r="G188" t="s">
        <v>1084</v>
      </c>
      <c r="H188">
        <v>3</v>
      </c>
    </row>
    <row r="189" spans="1:8" x14ac:dyDescent="0.2">
      <c r="A189">
        <v>11010040</v>
      </c>
      <c r="B189" s="6">
        <v>46107</v>
      </c>
      <c r="C189" t="s">
        <v>216</v>
      </c>
      <c r="D189" t="s">
        <v>429</v>
      </c>
      <c r="E189">
        <v>73483</v>
      </c>
      <c r="F189" t="s">
        <v>1085</v>
      </c>
      <c r="G189" t="s">
        <v>1086</v>
      </c>
      <c r="H189">
        <v>3</v>
      </c>
    </row>
    <row r="190" spans="1:8" x14ac:dyDescent="0.2">
      <c r="A190">
        <v>11010052</v>
      </c>
      <c r="B190" s="6">
        <v>46107</v>
      </c>
      <c r="C190" t="s">
        <v>153</v>
      </c>
      <c r="D190" t="s">
        <v>426</v>
      </c>
      <c r="E190">
        <v>62745</v>
      </c>
      <c r="F190" t="s">
        <v>1087</v>
      </c>
      <c r="G190" t="s">
        <v>1088</v>
      </c>
      <c r="H190">
        <v>4</v>
      </c>
    </row>
    <row r="191" spans="1:8" x14ac:dyDescent="0.2">
      <c r="A191">
        <v>11010059</v>
      </c>
      <c r="B191" s="6">
        <v>46107</v>
      </c>
      <c r="C191" t="s">
        <v>124</v>
      </c>
      <c r="D191" t="s">
        <v>426</v>
      </c>
      <c r="E191">
        <v>89659</v>
      </c>
      <c r="F191" t="s">
        <v>1089</v>
      </c>
      <c r="G191" t="s">
        <v>1090</v>
      </c>
      <c r="H191">
        <v>1</v>
      </c>
    </row>
    <row r="192" spans="1:8" x14ac:dyDescent="0.2">
      <c r="A192">
        <v>11010067</v>
      </c>
      <c r="B192" s="6">
        <v>46107</v>
      </c>
      <c r="C192" t="s">
        <v>124</v>
      </c>
      <c r="D192" t="s">
        <v>426</v>
      </c>
      <c r="E192">
        <v>89426</v>
      </c>
      <c r="F192" t="s">
        <v>1091</v>
      </c>
      <c r="G192" t="s">
        <v>1092</v>
      </c>
      <c r="H192">
        <v>1</v>
      </c>
    </row>
    <row r="193" spans="1:8" x14ac:dyDescent="0.2">
      <c r="A193">
        <v>11010071</v>
      </c>
      <c r="B193" s="6">
        <v>46107</v>
      </c>
      <c r="C193" t="s">
        <v>129</v>
      </c>
      <c r="D193" t="s">
        <v>428</v>
      </c>
      <c r="E193">
        <v>92269</v>
      </c>
      <c r="F193" t="s">
        <v>1093</v>
      </c>
      <c r="G193" t="s">
        <v>1094</v>
      </c>
      <c r="H193">
        <v>3</v>
      </c>
    </row>
    <row r="194" spans="1:8" x14ac:dyDescent="0.2">
      <c r="A194">
        <v>11010074</v>
      </c>
      <c r="B194" s="6">
        <v>46107</v>
      </c>
      <c r="C194" t="s">
        <v>129</v>
      </c>
      <c r="D194" t="s">
        <v>428</v>
      </c>
      <c r="E194">
        <v>96114</v>
      </c>
      <c r="F194" t="s">
        <v>1095</v>
      </c>
      <c r="G194" t="s">
        <v>1096</v>
      </c>
      <c r="H194">
        <v>3</v>
      </c>
    </row>
    <row r="195" spans="1:8" x14ac:dyDescent="0.2">
      <c r="A195">
        <v>11010109</v>
      </c>
      <c r="B195" s="6">
        <v>46107</v>
      </c>
      <c r="C195" t="s">
        <v>212</v>
      </c>
      <c r="D195" t="s">
        <v>429</v>
      </c>
      <c r="E195">
        <v>102354</v>
      </c>
      <c r="F195" t="s">
        <v>1097</v>
      </c>
      <c r="G195" t="s">
        <v>1098</v>
      </c>
      <c r="H195">
        <v>1</v>
      </c>
    </row>
    <row r="196" spans="1:8" x14ac:dyDescent="0.2">
      <c r="A196">
        <v>11010112</v>
      </c>
      <c r="B196" s="6">
        <v>46107</v>
      </c>
      <c r="C196" t="s">
        <v>212</v>
      </c>
      <c r="D196" t="s">
        <v>429</v>
      </c>
      <c r="E196">
        <v>88545</v>
      </c>
      <c r="F196" t="s">
        <v>1099</v>
      </c>
      <c r="G196" t="s">
        <v>1100</v>
      </c>
      <c r="H196">
        <v>3</v>
      </c>
    </row>
    <row r="197" spans="1:8" x14ac:dyDescent="0.2">
      <c r="A197">
        <v>11010113</v>
      </c>
      <c r="B197" s="6">
        <v>46107</v>
      </c>
      <c r="C197" t="s">
        <v>470</v>
      </c>
      <c r="D197" t="s">
        <v>428</v>
      </c>
      <c r="E197">
        <v>101128</v>
      </c>
      <c r="F197" t="s">
        <v>1101</v>
      </c>
      <c r="G197" t="s">
        <v>1102</v>
      </c>
      <c r="H197">
        <v>3</v>
      </c>
    </row>
    <row r="198" spans="1:8" x14ac:dyDescent="0.2">
      <c r="A198">
        <v>11010128</v>
      </c>
      <c r="B198" s="6">
        <v>46107</v>
      </c>
      <c r="C198" t="s">
        <v>38</v>
      </c>
      <c r="D198" t="s">
        <v>429</v>
      </c>
      <c r="E198">
        <v>99117</v>
      </c>
      <c r="F198" t="s">
        <v>1103</v>
      </c>
      <c r="G198" t="s">
        <v>1104</v>
      </c>
      <c r="H198">
        <v>3</v>
      </c>
    </row>
    <row r="199" spans="1:8" x14ac:dyDescent="0.2">
      <c r="A199">
        <v>11010134</v>
      </c>
      <c r="B199" s="6">
        <v>46107</v>
      </c>
      <c r="C199" t="s">
        <v>38</v>
      </c>
      <c r="D199" t="s">
        <v>429</v>
      </c>
      <c r="E199">
        <v>95074</v>
      </c>
      <c r="F199" t="s">
        <v>1105</v>
      </c>
      <c r="G199" t="s">
        <v>1106</v>
      </c>
      <c r="H199">
        <v>4</v>
      </c>
    </row>
    <row r="200" spans="1:8" x14ac:dyDescent="0.2">
      <c r="A200">
        <v>11010136</v>
      </c>
      <c r="B200" s="6">
        <v>46107</v>
      </c>
      <c r="C200" t="s">
        <v>239</v>
      </c>
      <c r="D200" t="s">
        <v>429</v>
      </c>
      <c r="E200">
        <v>101820</v>
      </c>
      <c r="F200" t="s">
        <v>1107</v>
      </c>
      <c r="G200" t="s">
        <v>1108</v>
      </c>
      <c r="H200">
        <v>3</v>
      </c>
    </row>
    <row r="201" spans="1:8" x14ac:dyDescent="0.2">
      <c r="A201">
        <v>11010139</v>
      </c>
      <c r="B201" s="6">
        <v>46107</v>
      </c>
      <c r="C201" t="s">
        <v>38</v>
      </c>
      <c r="D201" t="s">
        <v>429</v>
      </c>
      <c r="E201">
        <v>94915</v>
      </c>
      <c r="F201" t="s">
        <v>1109</v>
      </c>
      <c r="G201" t="s">
        <v>1110</v>
      </c>
      <c r="H201">
        <v>4</v>
      </c>
    </row>
    <row r="202" spans="1:8" x14ac:dyDescent="0.2">
      <c r="A202">
        <v>11010152</v>
      </c>
      <c r="B202" s="6">
        <v>46107</v>
      </c>
      <c r="C202" t="s">
        <v>239</v>
      </c>
      <c r="D202" t="s">
        <v>429</v>
      </c>
      <c r="E202">
        <v>98628</v>
      </c>
      <c r="F202" t="s">
        <v>1111</v>
      </c>
      <c r="G202" t="s">
        <v>1112</v>
      </c>
      <c r="H202">
        <v>1</v>
      </c>
    </row>
    <row r="203" spans="1:8" x14ac:dyDescent="0.2">
      <c r="A203">
        <v>11010156</v>
      </c>
      <c r="B203" s="6">
        <v>46107</v>
      </c>
      <c r="C203" t="s">
        <v>470</v>
      </c>
      <c r="D203" t="s">
        <v>428</v>
      </c>
      <c r="E203">
        <v>101085</v>
      </c>
      <c r="F203" t="s">
        <v>1113</v>
      </c>
      <c r="G203" t="s">
        <v>1114</v>
      </c>
      <c r="H203">
        <v>3</v>
      </c>
    </row>
    <row r="204" spans="1:8" x14ac:dyDescent="0.2">
      <c r="A204">
        <v>11010171</v>
      </c>
      <c r="B204" s="6">
        <v>46107</v>
      </c>
      <c r="C204" t="s">
        <v>239</v>
      </c>
      <c r="D204" t="s">
        <v>429</v>
      </c>
      <c r="E204">
        <v>76765</v>
      </c>
      <c r="F204" t="s">
        <v>1115</v>
      </c>
      <c r="G204" t="s">
        <v>1116</v>
      </c>
      <c r="H204">
        <v>1</v>
      </c>
    </row>
    <row r="205" spans="1:8" x14ac:dyDescent="0.2">
      <c r="A205">
        <v>11010172</v>
      </c>
      <c r="B205" s="6">
        <v>46107</v>
      </c>
      <c r="C205" t="s">
        <v>470</v>
      </c>
      <c r="D205" t="s">
        <v>428</v>
      </c>
      <c r="E205">
        <v>94620</v>
      </c>
      <c r="F205" t="s">
        <v>620</v>
      </c>
      <c r="G205" t="s">
        <v>1117</v>
      </c>
      <c r="H205">
        <v>5</v>
      </c>
    </row>
    <row r="206" spans="1:8" x14ac:dyDescent="0.2">
      <c r="A206">
        <v>11010173</v>
      </c>
      <c r="B206" s="6">
        <v>46107</v>
      </c>
      <c r="C206" t="s">
        <v>130</v>
      </c>
      <c r="D206" t="s">
        <v>428</v>
      </c>
      <c r="E206">
        <v>82079</v>
      </c>
      <c r="F206" t="s">
        <v>1118</v>
      </c>
      <c r="G206" t="s">
        <v>1119</v>
      </c>
      <c r="H206">
        <v>4</v>
      </c>
    </row>
    <row r="207" spans="1:8" x14ac:dyDescent="0.2">
      <c r="A207">
        <v>11010190</v>
      </c>
      <c r="B207" s="6">
        <v>46107</v>
      </c>
      <c r="C207" t="s">
        <v>82</v>
      </c>
      <c r="D207" t="s">
        <v>425</v>
      </c>
      <c r="E207">
        <v>86184</v>
      </c>
      <c r="F207" t="s">
        <v>1120</v>
      </c>
      <c r="G207" t="s">
        <v>1121</v>
      </c>
      <c r="H207">
        <v>5</v>
      </c>
    </row>
    <row r="208" spans="1:8" x14ac:dyDescent="0.2">
      <c r="A208">
        <v>11010202</v>
      </c>
      <c r="B208" s="6">
        <v>46107</v>
      </c>
      <c r="C208" t="s">
        <v>82</v>
      </c>
      <c r="D208" t="s">
        <v>425</v>
      </c>
      <c r="E208">
        <v>99671</v>
      </c>
      <c r="F208" t="s">
        <v>1122</v>
      </c>
      <c r="G208" t="s">
        <v>1123</v>
      </c>
      <c r="H208">
        <v>5</v>
      </c>
    </row>
    <row r="209" spans="1:8" x14ac:dyDescent="0.2">
      <c r="A209">
        <v>11010212</v>
      </c>
      <c r="B209" s="6">
        <v>46107</v>
      </c>
      <c r="C209" t="s">
        <v>284</v>
      </c>
      <c r="D209" t="s">
        <v>429</v>
      </c>
      <c r="E209">
        <v>81782</v>
      </c>
      <c r="F209" t="s">
        <v>1124</v>
      </c>
      <c r="G209" t="s">
        <v>1125</v>
      </c>
      <c r="H209">
        <v>3</v>
      </c>
    </row>
    <row r="210" spans="1:8" x14ac:dyDescent="0.2">
      <c r="A210">
        <v>11010220</v>
      </c>
      <c r="B210" s="6">
        <v>46107</v>
      </c>
      <c r="C210" t="s">
        <v>82</v>
      </c>
      <c r="D210" t="s">
        <v>425</v>
      </c>
      <c r="E210">
        <v>97103</v>
      </c>
      <c r="F210" t="s">
        <v>671</v>
      </c>
      <c r="G210" t="s">
        <v>1126</v>
      </c>
      <c r="H210">
        <v>5</v>
      </c>
    </row>
    <row r="211" spans="1:8" x14ac:dyDescent="0.2">
      <c r="A211">
        <v>11010236</v>
      </c>
      <c r="B211" s="6">
        <v>46107</v>
      </c>
      <c r="C211" t="s">
        <v>368</v>
      </c>
      <c r="D211" t="s">
        <v>428</v>
      </c>
      <c r="E211">
        <v>99469</v>
      </c>
      <c r="F211" t="s">
        <v>1127</v>
      </c>
      <c r="G211" t="s">
        <v>1128</v>
      </c>
      <c r="H211">
        <v>1</v>
      </c>
    </row>
    <row r="212" spans="1:8" x14ac:dyDescent="0.2">
      <c r="A212">
        <v>11010246</v>
      </c>
      <c r="B212" s="6">
        <v>46107</v>
      </c>
      <c r="C212" t="s">
        <v>108</v>
      </c>
      <c r="D212" t="s">
        <v>428</v>
      </c>
      <c r="E212">
        <v>88964</v>
      </c>
      <c r="F212" t="s">
        <v>1129</v>
      </c>
      <c r="G212" t="s">
        <v>1130</v>
      </c>
      <c r="H212">
        <v>4</v>
      </c>
    </row>
    <row r="213" spans="1:8" x14ac:dyDescent="0.2">
      <c r="A213">
        <v>11010248</v>
      </c>
      <c r="B213" s="6">
        <v>46107</v>
      </c>
      <c r="C213" t="s">
        <v>242</v>
      </c>
      <c r="D213" t="s">
        <v>429</v>
      </c>
      <c r="E213">
        <v>93121</v>
      </c>
      <c r="F213" t="s">
        <v>1131</v>
      </c>
      <c r="G213" t="s">
        <v>1132</v>
      </c>
      <c r="H213">
        <v>3</v>
      </c>
    </row>
    <row r="214" spans="1:8" x14ac:dyDescent="0.2">
      <c r="A214">
        <v>11010251</v>
      </c>
      <c r="B214" s="6">
        <v>46107</v>
      </c>
      <c r="C214" t="s">
        <v>389</v>
      </c>
      <c r="D214" t="s">
        <v>431</v>
      </c>
      <c r="E214">
        <v>91417</v>
      </c>
      <c r="F214" t="s">
        <v>1133</v>
      </c>
      <c r="G214" t="s">
        <v>1134</v>
      </c>
      <c r="H214">
        <v>4</v>
      </c>
    </row>
    <row r="215" spans="1:8" x14ac:dyDescent="0.2">
      <c r="A215">
        <v>11010252</v>
      </c>
      <c r="B215" s="6">
        <v>46107</v>
      </c>
      <c r="C215" t="s">
        <v>108</v>
      </c>
      <c r="D215" t="s">
        <v>428</v>
      </c>
      <c r="E215">
        <v>93994</v>
      </c>
      <c r="F215" t="s">
        <v>1135</v>
      </c>
      <c r="G215" t="s">
        <v>1136</v>
      </c>
      <c r="H215">
        <v>4</v>
      </c>
    </row>
    <row r="216" spans="1:8" x14ac:dyDescent="0.2">
      <c r="A216">
        <v>11010254</v>
      </c>
      <c r="B216" s="6">
        <v>46107</v>
      </c>
      <c r="C216" t="s">
        <v>108</v>
      </c>
      <c r="D216" t="s">
        <v>428</v>
      </c>
      <c r="E216">
        <v>99048</v>
      </c>
      <c r="F216" t="s">
        <v>1137</v>
      </c>
      <c r="G216" t="s">
        <v>1138</v>
      </c>
      <c r="H216">
        <v>2</v>
      </c>
    </row>
    <row r="217" spans="1:8" x14ac:dyDescent="0.2">
      <c r="A217">
        <v>11010256</v>
      </c>
      <c r="B217" s="6">
        <v>46107</v>
      </c>
      <c r="C217" t="s">
        <v>389</v>
      </c>
      <c r="D217" t="s">
        <v>431</v>
      </c>
      <c r="E217">
        <v>91584</v>
      </c>
      <c r="F217" t="s">
        <v>1139</v>
      </c>
      <c r="G217" t="s">
        <v>1140</v>
      </c>
      <c r="H217">
        <v>4</v>
      </c>
    </row>
    <row r="218" spans="1:8" x14ac:dyDescent="0.2">
      <c r="A218">
        <v>11010257</v>
      </c>
      <c r="B218" s="6">
        <v>46107</v>
      </c>
      <c r="C218" t="s">
        <v>389</v>
      </c>
      <c r="D218" t="s">
        <v>431</v>
      </c>
      <c r="E218">
        <v>86790</v>
      </c>
      <c r="F218" t="s">
        <v>1141</v>
      </c>
      <c r="G218" t="s">
        <v>1142</v>
      </c>
      <c r="H218">
        <v>4</v>
      </c>
    </row>
    <row r="219" spans="1:8" x14ac:dyDescent="0.2">
      <c r="A219">
        <v>11010270</v>
      </c>
      <c r="B219" s="6">
        <v>46108</v>
      </c>
      <c r="C219" t="s">
        <v>164</v>
      </c>
      <c r="D219" t="s">
        <v>428</v>
      </c>
      <c r="E219">
        <v>99019</v>
      </c>
      <c r="F219" t="s">
        <v>1143</v>
      </c>
      <c r="G219" t="s">
        <v>1144</v>
      </c>
      <c r="H219">
        <v>3</v>
      </c>
    </row>
    <row r="220" spans="1:8" x14ac:dyDescent="0.2">
      <c r="A220">
        <v>11010303</v>
      </c>
      <c r="B220" s="6">
        <v>46108</v>
      </c>
      <c r="C220" t="s">
        <v>274</v>
      </c>
      <c r="D220" t="s">
        <v>429</v>
      </c>
      <c r="E220">
        <v>100753</v>
      </c>
      <c r="F220" t="s">
        <v>1145</v>
      </c>
      <c r="G220" t="s">
        <v>1146</v>
      </c>
      <c r="H220">
        <v>1</v>
      </c>
    </row>
    <row r="221" spans="1:8" x14ac:dyDescent="0.2">
      <c r="A221">
        <v>11010312</v>
      </c>
      <c r="B221" s="6">
        <v>46108</v>
      </c>
      <c r="C221" t="s">
        <v>274</v>
      </c>
      <c r="D221" t="s">
        <v>429</v>
      </c>
      <c r="E221">
        <v>88840</v>
      </c>
      <c r="F221" t="s">
        <v>1147</v>
      </c>
      <c r="G221" t="s">
        <v>1148</v>
      </c>
      <c r="H221">
        <v>3</v>
      </c>
    </row>
    <row r="222" spans="1:8" x14ac:dyDescent="0.2">
      <c r="A222">
        <v>11010320</v>
      </c>
      <c r="B222" s="6">
        <v>46108</v>
      </c>
      <c r="C222" t="s">
        <v>274</v>
      </c>
      <c r="D222" t="s">
        <v>429</v>
      </c>
      <c r="E222">
        <v>101659</v>
      </c>
      <c r="F222" t="s">
        <v>1149</v>
      </c>
      <c r="G222" t="s">
        <v>1150</v>
      </c>
      <c r="H222">
        <v>3</v>
      </c>
    </row>
    <row r="223" spans="1:8" x14ac:dyDescent="0.2">
      <c r="A223">
        <v>11010323</v>
      </c>
      <c r="B223" s="6">
        <v>46108</v>
      </c>
      <c r="C223" t="s">
        <v>274</v>
      </c>
      <c r="D223" t="s">
        <v>429</v>
      </c>
      <c r="E223">
        <v>55432</v>
      </c>
      <c r="F223" t="s">
        <v>1151</v>
      </c>
      <c r="G223" t="s">
        <v>1152</v>
      </c>
      <c r="H223">
        <v>3</v>
      </c>
    </row>
    <row r="224" spans="1:8" x14ac:dyDescent="0.2">
      <c r="A224">
        <v>11010329</v>
      </c>
      <c r="B224" s="6">
        <v>46108</v>
      </c>
      <c r="C224" t="s">
        <v>274</v>
      </c>
      <c r="D224" t="s">
        <v>429</v>
      </c>
      <c r="E224">
        <v>83375</v>
      </c>
      <c r="F224" t="s">
        <v>1153</v>
      </c>
      <c r="G224" t="s">
        <v>1154</v>
      </c>
      <c r="H224">
        <v>3</v>
      </c>
    </row>
    <row r="225" spans="1:8" x14ac:dyDescent="0.2">
      <c r="A225">
        <v>11010382</v>
      </c>
      <c r="B225" s="6">
        <v>46108</v>
      </c>
      <c r="C225" t="s">
        <v>75</v>
      </c>
      <c r="D225" t="s">
        <v>431</v>
      </c>
      <c r="E225">
        <v>99474</v>
      </c>
      <c r="F225" t="s">
        <v>1155</v>
      </c>
      <c r="G225" t="s">
        <v>1156</v>
      </c>
      <c r="H225">
        <v>1</v>
      </c>
    </row>
    <row r="226" spans="1:8" x14ac:dyDescent="0.2">
      <c r="A226">
        <v>11010424</v>
      </c>
      <c r="B226" s="6">
        <v>46108</v>
      </c>
      <c r="C226" t="s">
        <v>76</v>
      </c>
      <c r="D226" t="s">
        <v>425</v>
      </c>
      <c r="E226">
        <v>88415</v>
      </c>
      <c r="F226" t="s">
        <v>1157</v>
      </c>
      <c r="G226" t="s">
        <v>1158</v>
      </c>
      <c r="H226">
        <v>4</v>
      </c>
    </row>
    <row r="227" spans="1:8" x14ac:dyDescent="0.2">
      <c r="A227">
        <v>11010438</v>
      </c>
      <c r="B227" s="6">
        <v>46108</v>
      </c>
      <c r="C227" t="s">
        <v>470</v>
      </c>
      <c r="D227" t="s">
        <v>428</v>
      </c>
      <c r="E227">
        <v>85175</v>
      </c>
      <c r="F227" t="s">
        <v>1159</v>
      </c>
      <c r="G227" t="s">
        <v>1160</v>
      </c>
      <c r="H227">
        <v>3</v>
      </c>
    </row>
    <row r="228" spans="1:8" x14ac:dyDescent="0.2">
      <c r="A228">
        <v>11010451</v>
      </c>
      <c r="B228" s="6">
        <v>46108</v>
      </c>
      <c r="C228" t="s">
        <v>86</v>
      </c>
      <c r="D228" t="s">
        <v>425</v>
      </c>
      <c r="E228">
        <v>93155</v>
      </c>
      <c r="F228" t="s">
        <v>1161</v>
      </c>
      <c r="G228" t="s">
        <v>1162</v>
      </c>
      <c r="H228">
        <v>3</v>
      </c>
    </row>
    <row r="229" spans="1:8" x14ac:dyDescent="0.2">
      <c r="A229">
        <v>11010462</v>
      </c>
      <c r="B229" s="6">
        <v>46108</v>
      </c>
      <c r="C229" t="s">
        <v>210</v>
      </c>
      <c r="D229" t="s">
        <v>426</v>
      </c>
      <c r="E229">
        <v>101999</v>
      </c>
      <c r="F229" t="s">
        <v>682</v>
      </c>
      <c r="G229" t="s">
        <v>1163</v>
      </c>
      <c r="H229">
        <v>1</v>
      </c>
    </row>
    <row r="230" spans="1:8" x14ac:dyDescent="0.2">
      <c r="A230">
        <v>11010475</v>
      </c>
      <c r="B230" s="6">
        <v>46108</v>
      </c>
      <c r="C230" t="s">
        <v>53</v>
      </c>
      <c r="D230" t="s">
        <v>431</v>
      </c>
      <c r="E230">
        <v>96884</v>
      </c>
      <c r="F230" t="s">
        <v>1164</v>
      </c>
      <c r="G230" t="s">
        <v>1165</v>
      </c>
      <c r="H230">
        <v>5</v>
      </c>
    </row>
    <row r="231" spans="1:8" x14ac:dyDescent="0.2">
      <c r="A231">
        <v>11010489</v>
      </c>
      <c r="B231" s="6">
        <v>46108</v>
      </c>
      <c r="C231" t="s">
        <v>206</v>
      </c>
      <c r="D231" t="s">
        <v>426</v>
      </c>
      <c r="E231">
        <v>97967</v>
      </c>
      <c r="F231" t="s">
        <v>1166</v>
      </c>
      <c r="G231" t="s">
        <v>1167</v>
      </c>
      <c r="H231">
        <v>2</v>
      </c>
    </row>
    <row r="232" spans="1:8" x14ac:dyDescent="0.2">
      <c r="A232">
        <v>11010502</v>
      </c>
      <c r="B232" s="6">
        <v>46108</v>
      </c>
      <c r="C232" t="s">
        <v>206</v>
      </c>
      <c r="D232" t="s">
        <v>426</v>
      </c>
      <c r="E232">
        <v>99833</v>
      </c>
      <c r="F232" t="s">
        <v>1168</v>
      </c>
      <c r="G232" t="s">
        <v>1169</v>
      </c>
      <c r="H232">
        <v>3</v>
      </c>
    </row>
    <row r="233" spans="1:8" x14ac:dyDescent="0.2">
      <c r="A233">
        <v>11010506</v>
      </c>
      <c r="B233" s="6">
        <v>46108</v>
      </c>
      <c r="C233" t="s">
        <v>87</v>
      </c>
      <c r="D233" t="s">
        <v>425</v>
      </c>
      <c r="E233">
        <v>96293</v>
      </c>
      <c r="F233" t="s">
        <v>465</v>
      </c>
      <c r="G233" t="s">
        <v>1170</v>
      </c>
      <c r="H233">
        <v>3</v>
      </c>
    </row>
    <row r="234" spans="1:8" x14ac:dyDescent="0.2">
      <c r="A234">
        <v>11010512</v>
      </c>
      <c r="B234" s="6">
        <v>46108</v>
      </c>
      <c r="C234" t="s">
        <v>206</v>
      </c>
      <c r="D234" t="s">
        <v>426</v>
      </c>
      <c r="E234">
        <v>100428</v>
      </c>
      <c r="F234" t="s">
        <v>1171</v>
      </c>
      <c r="G234" t="s">
        <v>1172</v>
      </c>
      <c r="H234">
        <v>1</v>
      </c>
    </row>
    <row r="235" spans="1:8" x14ac:dyDescent="0.2">
      <c r="A235">
        <v>11010543</v>
      </c>
      <c r="B235" s="6">
        <v>46108</v>
      </c>
      <c r="C235" t="s">
        <v>206</v>
      </c>
      <c r="D235" t="s">
        <v>426</v>
      </c>
      <c r="E235">
        <v>100619</v>
      </c>
      <c r="F235" t="s">
        <v>1173</v>
      </c>
      <c r="G235" t="s">
        <v>1174</v>
      </c>
      <c r="H235">
        <v>1</v>
      </c>
    </row>
    <row r="236" spans="1:8" x14ac:dyDescent="0.2">
      <c r="A236">
        <v>11010555</v>
      </c>
      <c r="B236" s="6">
        <v>46108</v>
      </c>
      <c r="C236" t="s">
        <v>206</v>
      </c>
      <c r="D236" t="s">
        <v>426</v>
      </c>
      <c r="E236">
        <v>98232</v>
      </c>
      <c r="F236" t="s">
        <v>1175</v>
      </c>
      <c r="G236" t="s">
        <v>1176</v>
      </c>
      <c r="H236">
        <v>1</v>
      </c>
    </row>
    <row r="237" spans="1:8" x14ac:dyDescent="0.2">
      <c r="A237">
        <v>11010561</v>
      </c>
      <c r="B237" s="6">
        <v>46108</v>
      </c>
      <c r="C237" t="s">
        <v>206</v>
      </c>
      <c r="D237" t="s">
        <v>426</v>
      </c>
      <c r="E237">
        <v>100412</v>
      </c>
      <c r="F237" t="s">
        <v>693</v>
      </c>
      <c r="G237" t="s">
        <v>1177</v>
      </c>
      <c r="H237">
        <v>1</v>
      </c>
    </row>
    <row r="238" spans="1:8" x14ac:dyDescent="0.2">
      <c r="A238">
        <v>11010584</v>
      </c>
      <c r="B238" s="6">
        <v>46108</v>
      </c>
      <c r="C238" t="s">
        <v>206</v>
      </c>
      <c r="D238" t="s">
        <v>426</v>
      </c>
      <c r="E238">
        <v>98722</v>
      </c>
      <c r="F238" t="s">
        <v>1178</v>
      </c>
      <c r="G238" t="s">
        <v>1179</v>
      </c>
      <c r="H238">
        <v>1</v>
      </c>
    </row>
    <row r="239" spans="1:8" x14ac:dyDescent="0.2">
      <c r="A239">
        <v>11010585</v>
      </c>
      <c r="B239" s="6">
        <v>46108</v>
      </c>
      <c r="C239" t="s">
        <v>87</v>
      </c>
      <c r="D239" t="s">
        <v>425</v>
      </c>
      <c r="E239">
        <v>86337</v>
      </c>
      <c r="F239" t="s">
        <v>1180</v>
      </c>
      <c r="G239" t="s">
        <v>1181</v>
      </c>
      <c r="H239">
        <v>3</v>
      </c>
    </row>
    <row r="240" spans="1:8" x14ac:dyDescent="0.2">
      <c r="A240">
        <v>11010595</v>
      </c>
      <c r="B240" s="6">
        <v>46108</v>
      </c>
      <c r="C240" t="s">
        <v>284</v>
      </c>
      <c r="D240" t="s">
        <v>429</v>
      </c>
      <c r="E240">
        <v>81186</v>
      </c>
      <c r="F240" t="s">
        <v>1182</v>
      </c>
      <c r="G240" t="s">
        <v>1183</v>
      </c>
      <c r="H240">
        <v>4</v>
      </c>
    </row>
    <row r="241" spans="1:8" x14ac:dyDescent="0.2">
      <c r="A241">
        <v>11010609</v>
      </c>
      <c r="B241" s="6">
        <v>46108</v>
      </c>
      <c r="C241" t="s">
        <v>87</v>
      </c>
      <c r="D241" t="s">
        <v>425</v>
      </c>
      <c r="E241">
        <v>85666</v>
      </c>
      <c r="F241" t="s">
        <v>657</v>
      </c>
      <c r="G241" t="s">
        <v>1184</v>
      </c>
      <c r="H241">
        <v>3</v>
      </c>
    </row>
    <row r="242" spans="1:8" x14ac:dyDescent="0.2">
      <c r="A242">
        <v>11010617</v>
      </c>
      <c r="B242" s="6">
        <v>46108</v>
      </c>
      <c r="C242" t="s">
        <v>284</v>
      </c>
      <c r="D242" t="s">
        <v>429</v>
      </c>
      <c r="E242">
        <v>96366</v>
      </c>
      <c r="F242" t="s">
        <v>473</v>
      </c>
      <c r="G242" t="s">
        <v>1185</v>
      </c>
      <c r="H242">
        <v>2</v>
      </c>
    </row>
    <row r="243" spans="1:8" x14ac:dyDescent="0.2">
      <c r="A243">
        <v>11010723</v>
      </c>
      <c r="B243" s="6">
        <v>46108</v>
      </c>
      <c r="C243" t="s">
        <v>122</v>
      </c>
      <c r="D243" t="s">
        <v>425</v>
      </c>
      <c r="E243">
        <v>101133</v>
      </c>
      <c r="F243" t="s">
        <v>1186</v>
      </c>
      <c r="G243" t="s">
        <v>1187</v>
      </c>
      <c r="H243">
        <v>3</v>
      </c>
    </row>
    <row r="244" spans="1:8" x14ac:dyDescent="0.2">
      <c r="A244">
        <v>11010741</v>
      </c>
      <c r="B244" s="6">
        <v>46108</v>
      </c>
      <c r="C244" t="s">
        <v>76</v>
      </c>
      <c r="D244" t="s">
        <v>425</v>
      </c>
      <c r="E244">
        <v>99430</v>
      </c>
      <c r="F244" t="s">
        <v>1188</v>
      </c>
      <c r="G244" t="s">
        <v>1189</v>
      </c>
      <c r="H244">
        <v>3</v>
      </c>
    </row>
    <row r="245" spans="1:8" x14ac:dyDescent="0.2">
      <c r="A245">
        <v>11010746</v>
      </c>
      <c r="B245" s="6">
        <v>46108</v>
      </c>
      <c r="C245" t="s">
        <v>122</v>
      </c>
      <c r="D245" t="s">
        <v>425</v>
      </c>
      <c r="E245">
        <v>99423</v>
      </c>
      <c r="F245" t="s">
        <v>1190</v>
      </c>
      <c r="G245" t="s">
        <v>1191</v>
      </c>
      <c r="H245">
        <v>3</v>
      </c>
    </row>
    <row r="246" spans="1:8" x14ac:dyDescent="0.2">
      <c r="A246">
        <v>11010807</v>
      </c>
      <c r="B246" s="6">
        <v>46108</v>
      </c>
      <c r="C246" t="s">
        <v>93</v>
      </c>
      <c r="D246" t="s">
        <v>431</v>
      </c>
      <c r="E246">
        <v>78982</v>
      </c>
      <c r="F246" t="s">
        <v>1192</v>
      </c>
      <c r="G246" t="s">
        <v>1193</v>
      </c>
      <c r="H246">
        <v>2</v>
      </c>
    </row>
    <row r="247" spans="1:8" x14ac:dyDescent="0.2">
      <c r="A247">
        <v>11010830</v>
      </c>
      <c r="B247" s="6">
        <v>46108</v>
      </c>
      <c r="C247" t="s">
        <v>93</v>
      </c>
      <c r="D247" t="s">
        <v>431</v>
      </c>
      <c r="E247">
        <v>53890</v>
      </c>
      <c r="F247" t="s">
        <v>1194</v>
      </c>
      <c r="G247" t="s">
        <v>1195</v>
      </c>
      <c r="H247">
        <v>3</v>
      </c>
    </row>
    <row r="248" spans="1:8" x14ac:dyDescent="0.2">
      <c r="A248">
        <v>11010901</v>
      </c>
      <c r="B248" s="6">
        <v>46108</v>
      </c>
      <c r="C248" t="s">
        <v>368</v>
      </c>
      <c r="D248" t="s">
        <v>428</v>
      </c>
      <c r="E248">
        <v>98060</v>
      </c>
      <c r="F248" t="s">
        <v>1196</v>
      </c>
      <c r="G248" t="s">
        <v>1197</v>
      </c>
      <c r="H248">
        <v>5</v>
      </c>
    </row>
    <row r="249" spans="1:8" x14ac:dyDescent="0.2">
      <c r="A249">
        <v>11010951</v>
      </c>
      <c r="B249" s="6">
        <v>46108</v>
      </c>
      <c r="C249" t="s">
        <v>284</v>
      </c>
      <c r="D249" t="s">
        <v>429</v>
      </c>
      <c r="E249">
        <v>100813</v>
      </c>
      <c r="F249" t="s">
        <v>1198</v>
      </c>
      <c r="G249" t="s">
        <v>1199</v>
      </c>
      <c r="H249">
        <v>3</v>
      </c>
    </row>
    <row r="250" spans="1:8" x14ac:dyDescent="0.2">
      <c r="A250">
        <v>11011042</v>
      </c>
      <c r="B250" s="6">
        <v>46109</v>
      </c>
      <c r="C250" t="s">
        <v>290</v>
      </c>
      <c r="D250" t="s">
        <v>426</v>
      </c>
      <c r="E250">
        <v>91208</v>
      </c>
      <c r="F250" t="s">
        <v>1200</v>
      </c>
      <c r="G250" t="s">
        <v>1201</v>
      </c>
      <c r="H250">
        <v>2</v>
      </c>
    </row>
    <row r="251" spans="1:8" x14ac:dyDescent="0.2">
      <c r="A251">
        <v>11011054</v>
      </c>
      <c r="B251" s="6">
        <v>46109</v>
      </c>
      <c r="C251" t="s">
        <v>290</v>
      </c>
      <c r="D251" t="s">
        <v>426</v>
      </c>
      <c r="E251">
        <v>84316</v>
      </c>
      <c r="F251" t="s">
        <v>478</v>
      </c>
      <c r="G251" t="s">
        <v>1202</v>
      </c>
      <c r="H251">
        <v>3</v>
      </c>
    </row>
    <row r="252" spans="1:8" x14ac:dyDescent="0.2">
      <c r="A252">
        <v>11011241</v>
      </c>
      <c r="B252" s="6">
        <v>46109</v>
      </c>
      <c r="C252" t="s">
        <v>177</v>
      </c>
      <c r="D252" t="s">
        <v>431</v>
      </c>
      <c r="E252">
        <v>81285</v>
      </c>
      <c r="F252" t="s">
        <v>635</v>
      </c>
      <c r="G252" t="s">
        <v>1203</v>
      </c>
      <c r="H252">
        <v>2</v>
      </c>
    </row>
    <row r="253" spans="1:8" x14ac:dyDescent="0.2">
      <c r="A253">
        <v>11011273</v>
      </c>
      <c r="B253" s="6">
        <v>46109</v>
      </c>
      <c r="C253" t="s">
        <v>177</v>
      </c>
      <c r="D253" t="s">
        <v>431</v>
      </c>
      <c r="E253">
        <v>84621</v>
      </c>
      <c r="F253" t="s">
        <v>1204</v>
      </c>
      <c r="G253" t="s">
        <v>1205</v>
      </c>
      <c r="H253">
        <v>5</v>
      </c>
    </row>
    <row r="254" spans="1:8" x14ac:dyDescent="0.2">
      <c r="A254">
        <v>11011285</v>
      </c>
      <c r="B254" s="6">
        <v>46109</v>
      </c>
      <c r="C254" t="s">
        <v>164</v>
      </c>
      <c r="D254" t="s">
        <v>428</v>
      </c>
      <c r="E254">
        <v>87093</v>
      </c>
      <c r="F254" t="s">
        <v>427</v>
      </c>
      <c r="G254" t="s">
        <v>1206</v>
      </c>
      <c r="H254">
        <v>3</v>
      </c>
    </row>
    <row r="255" spans="1:8" x14ac:dyDescent="0.2">
      <c r="A255">
        <v>11011292</v>
      </c>
      <c r="B255" s="6">
        <v>46109</v>
      </c>
      <c r="C255" t="s">
        <v>177</v>
      </c>
      <c r="D255" t="s">
        <v>431</v>
      </c>
      <c r="E255">
        <v>89012</v>
      </c>
      <c r="F255" t="s">
        <v>1207</v>
      </c>
      <c r="G255" t="s">
        <v>1208</v>
      </c>
      <c r="H255">
        <v>3</v>
      </c>
    </row>
    <row r="256" spans="1:8" x14ac:dyDescent="0.2">
      <c r="A256">
        <v>11011300</v>
      </c>
      <c r="B256" s="6">
        <v>46109</v>
      </c>
      <c r="C256" t="s">
        <v>177</v>
      </c>
      <c r="D256" t="s">
        <v>431</v>
      </c>
      <c r="E256">
        <v>95452</v>
      </c>
      <c r="F256" t="s">
        <v>1209</v>
      </c>
      <c r="G256" t="s">
        <v>1210</v>
      </c>
      <c r="H256">
        <v>1</v>
      </c>
    </row>
    <row r="257" spans="1:8" x14ac:dyDescent="0.2">
      <c r="A257">
        <v>11011306</v>
      </c>
      <c r="B257" s="6">
        <v>46109</v>
      </c>
      <c r="C257" t="s">
        <v>177</v>
      </c>
      <c r="D257" t="s">
        <v>431</v>
      </c>
      <c r="E257">
        <v>95607</v>
      </c>
      <c r="F257" t="s">
        <v>634</v>
      </c>
      <c r="G257" t="s">
        <v>1211</v>
      </c>
      <c r="H257">
        <v>3</v>
      </c>
    </row>
    <row r="258" spans="1:8" x14ac:dyDescent="0.2">
      <c r="A258">
        <v>11011318</v>
      </c>
      <c r="B258" s="6">
        <v>46109</v>
      </c>
      <c r="C258" t="s">
        <v>177</v>
      </c>
      <c r="D258" t="s">
        <v>431</v>
      </c>
      <c r="E258">
        <v>95809</v>
      </c>
      <c r="F258" t="s">
        <v>1212</v>
      </c>
      <c r="G258" t="s">
        <v>1213</v>
      </c>
      <c r="H258">
        <v>3</v>
      </c>
    </row>
    <row r="259" spans="1:8" x14ac:dyDescent="0.2">
      <c r="A259">
        <v>11011361</v>
      </c>
      <c r="B259" s="6">
        <v>46109</v>
      </c>
      <c r="C259" t="s">
        <v>177</v>
      </c>
      <c r="D259" t="s">
        <v>431</v>
      </c>
      <c r="E259">
        <v>96846</v>
      </c>
      <c r="F259" t="s">
        <v>1214</v>
      </c>
      <c r="G259" t="s">
        <v>1215</v>
      </c>
      <c r="H259">
        <v>4</v>
      </c>
    </row>
    <row r="260" spans="1:8" x14ac:dyDescent="0.2">
      <c r="A260">
        <v>11011365</v>
      </c>
      <c r="B260" s="6">
        <v>46109</v>
      </c>
      <c r="C260" t="s">
        <v>177</v>
      </c>
      <c r="D260" t="s">
        <v>431</v>
      </c>
      <c r="E260">
        <v>98730</v>
      </c>
      <c r="F260" t="s">
        <v>1216</v>
      </c>
      <c r="G260" t="s">
        <v>1217</v>
      </c>
      <c r="H260">
        <v>4</v>
      </c>
    </row>
    <row r="261" spans="1:8" x14ac:dyDescent="0.2">
      <c r="A261">
        <v>11011384</v>
      </c>
      <c r="B261" s="6">
        <v>46109</v>
      </c>
      <c r="C261" t="s">
        <v>177</v>
      </c>
      <c r="D261" t="s">
        <v>431</v>
      </c>
      <c r="E261">
        <v>98061</v>
      </c>
      <c r="F261" t="s">
        <v>1218</v>
      </c>
      <c r="G261" t="s">
        <v>1219</v>
      </c>
      <c r="H261">
        <v>5</v>
      </c>
    </row>
    <row r="262" spans="1:8" x14ac:dyDescent="0.2">
      <c r="A262">
        <v>11011402</v>
      </c>
      <c r="B262" s="6">
        <v>46109</v>
      </c>
      <c r="C262" t="s">
        <v>312</v>
      </c>
      <c r="D262" t="s">
        <v>431</v>
      </c>
      <c r="E262">
        <v>101247</v>
      </c>
      <c r="F262" t="s">
        <v>1220</v>
      </c>
      <c r="G262" t="s">
        <v>1221</v>
      </c>
      <c r="H262">
        <v>1</v>
      </c>
    </row>
    <row r="263" spans="1:8" x14ac:dyDescent="0.2">
      <c r="A263">
        <v>11011411</v>
      </c>
      <c r="B263" s="6">
        <v>46109</v>
      </c>
      <c r="C263" t="s">
        <v>312</v>
      </c>
      <c r="D263" t="s">
        <v>431</v>
      </c>
      <c r="E263">
        <v>98217</v>
      </c>
      <c r="F263" t="s">
        <v>1222</v>
      </c>
      <c r="G263" t="s">
        <v>1223</v>
      </c>
      <c r="H263">
        <v>1</v>
      </c>
    </row>
    <row r="264" spans="1:8" x14ac:dyDescent="0.2">
      <c r="A264">
        <v>11011412</v>
      </c>
      <c r="B264" s="6">
        <v>46109</v>
      </c>
      <c r="C264" t="s">
        <v>324</v>
      </c>
      <c r="D264" t="s">
        <v>425</v>
      </c>
      <c r="E264">
        <v>89631</v>
      </c>
      <c r="F264" t="s">
        <v>1224</v>
      </c>
      <c r="G264" t="s">
        <v>1225</v>
      </c>
      <c r="H264">
        <v>1</v>
      </c>
    </row>
    <row r="265" spans="1:8" x14ac:dyDescent="0.2">
      <c r="A265">
        <v>11011416</v>
      </c>
      <c r="B265" s="6">
        <v>46109</v>
      </c>
      <c r="C265" t="s">
        <v>324</v>
      </c>
      <c r="D265" t="s">
        <v>425</v>
      </c>
      <c r="E265">
        <v>84140</v>
      </c>
      <c r="F265" t="s">
        <v>1226</v>
      </c>
      <c r="G265" t="s">
        <v>1227</v>
      </c>
      <c r="H265">
        <v>1</v>
      </c>
    </row>
    <row r="266" spans="1:8" x14ac:dyDescent="0.2">
      <c r="A266">
        <v>11011419</v>
      </c>
      <c r="B266" s="6">
        <v>46109</v>
      </c>
      <c r="C266" t="s">
        <v>324</v>
      </c>
      <c r="D266" t="s">
        <v>425</v>
      </c>
      <c r="E266">
        <v>84729</v>
      </c>
      <c r="F266" t="s">
        <v>679</v>
      </c>
      <c r="G266" t="s">
        <v>1228</v>
      </c>
      <c r="H266">
        <v>1</v>
      </c>
    </row>
    <row r="267" spans="1:8" x14ac:dyDescent="0.2">
      <c r="A267">
        <v>11011431</v>
      </c>
      <c r="B267" s="6">
        <v>46109</v>
      </c>
      <c r="C267" t="s">
        <v>312</v>
      </c>
      <c r="D267" t="s">
        <v>431</v>
      </c>
      <c r="E267">
        <v>101346</v>
      </c>
      <c r="F267" t="s">
        <v>1229</v>
      </c>
      <c r="G267" t="s">
        <v>1230</v>
      </c>
      <c r="H267">
        <v>1</v>
      </c>
    </row>
    <row r="268" spans="1:8" x14ac:dyDescent="0.2">
      <c r="A268">
        <v>11011487</v>
      </c>
      <c r="B268" s="6">
        <v>46109</v>
      </c>
      <c r="C268" t="s">
        <v>121</v>
      </c>
      <c r="D268" t="s">
        <v>429</v>
      </c>
      <c r="E268">
        <v>100443</v>
      </c>
      <c r="F268" t="s">
        <v>1231</v>
      </c>
      <c r="G268" t="s">
        <v>1232</v>
      </c>
      <c r="H268">
        <v>4</v>
      </c>
    </row>
    <row r="269" spans="1:8" x14ac:dyDescent="0.2">
      <c r="A269">
        <v>11011494</v>
      </c>
      <c r="B269" s="6">
        <v>46109</v>
      </c>
      <c r="C269" t="s">
        <v>312</v>
      </c>
      <c r="D269" t="s">
        <v>431</v>
      </c>
      <c r="E269">
        <v>100286</v>
      </c>
      <c r="F269" t="s">
        <v>1233</v>
      </c>
      <c r="G269" t="s">
        <v>1234</v>
      </c>
      <c r="H269">
        <v>1</v>
      </c>
    </row>
    <row r="270" spans="1:8" x14ac:dyDescent="0.2">
      <c r="A270">
        <v>11011501</v>
      </c>
      <c r="B270" s="6">
        <v>46109</v>
      </c>
      <c r="C270" t="s">
        <v>121</v>
      </c>
      <c r="D270" t="s">
        <v>429</v>
      </c>
      <c r="E270">
        <v>101582</v>
      </c>
      <c r="F270" t="s">
        <v>1235</v>
      </c>
      <c r="G270" t="s">
        <v>1236</v>
      </c>
      <c r="H270">
        <v>5</v>
      </c>
    </row>
    <row r="271" spans="1:8" x14ac:dyDescent="0.2">
      <c r="A271">
        <v>11011546</v>
      </c>
      <c r="B271" s="6">
        <v>46109</v>
      </c>
      <c r="C271" t="s">
        <v>368</v>
      </c>
      <c r="D271" t="s">
        <v>428</v>
      </c>
      <c r="E271">
        <v>82096</v>
      </c>
      <c r="F271" t="s">
        <v>1237</v>
      </c>
      <c r="G271" t="s">
        <v>1238</v>
      </c>
      <c r="H271">
        <v>3</v>
      </c>
    </row>
    <row r="272" spans="1:8" x14ac:dyDescent="0.2">
      <c r="A272">
        <v>11011646</v>
      </c>
      <c r="B272" s="6">
        <v>46109</v>
      </c>
      <c r="C272" t="s">
        <v>186</v>
      </c>
      <c r="D272" t="s">
        <v>426</v>
      </c>
      <c r="E272">
        <v>80992</v>
      </c>
      <c r="F272" t="s">
        <v>1239</v>
      </c>
      <c r="G272" t="s">
        <v>1240</v>
      </c>
      <c r="H272">
        <v>3</v>
      </c>
    </row>
    <row r="273" spans="1:8" x14ac:dyDescent="0.2">
      <c r="A273">
        <v>11011656</v>
      </c>
      <c r="B273" s="6">
        <v>46109</v>
      </c>
      <c r="C273" t="s">
        <v>254</v>
      </c>
      <c r="D273" t="s">
        <v>429</v>
      </c>
      <c r="E273">
        <v>101937</v>
      </c>
      <c r="F273" t="s">
        <v>1241</v>
      </c>
      <c r="G273" t="s">
        <v>1242</v>
      </c>
      <c r="H273">
        <v>3</v>
      </c>
    </row>
    <row r="274" spans="1:8" x14ac:dyDescent="0.2">
      <c r="A274">
        <v>11011732</v>
      </c>
      <c r="B274" s="6">
        <v>46109</v>
      </c>
      <c r="C274" t="s">
        <v>470</v>
      </c>
      <c r="D274" t="s">
        <v>428</v>
      </c>
      <c r="E274">
        <v>85808</v>
      </c>
      <c r="F274" t="s">
        <v>450</v>
      </c>
      <c r="G274" t="s">
        <v>1243</v>
      </c>
      <c r="H274">
        <v>3</v>
      </c>
    </row>
    <row r="275" spans="1:8" x14ac:dyDescent="0.2">
      <c r="A275">
        <v>11011747</v>
      </c>
      <c r="B275" s="6">
        <v>46109</v>
      </c>
      <c r="C275" t="s">
        <v>470</v>
      </c>
      <c r="D275" t="s">
        <v>428</v>
      </c>
      <c r="E275">
        <v>101174</v>
      </c>
      <c r="F275" t="s">
        <v>1244</v>
      </c>
      <c r="G275" t="s">
        <v>1245</v>
      </c>
      <c r="H275">
        <v>3</v>
      </c>
    </row>
    <row r="276" spans="1:8" x14ac:dyDescent="0.2">
      <c r="A276">
        <v>11011751</v>
      </c>
      <c r="B276" s="6">
        <v>46109</v>
      </c>
      <c r="C276" t="s">
        <v>470</v>
      </c>
      <c r="D276" t="s">
        <v>428</v>
      </c>
      <c r="E276">
        <v>84352</v>
      </c>
      <c r="F276" t="s">
        <v>1246</v>
      </c>
      <c r="G276" t="s">
        <v>1247</v>
      </c>
      <c r="H276">
        <v>3</v>
      </c>
    </row>
    <row r="277" spans="1:8" x14ac:dyDescent="0.2">
      <c r="A277">
        <v>11011754</v>
      </c>
      <c r="B277" s="6">
        <v>46109</v>
      </c>
      <c r="C277" t="s">
        <v>470</v>
      </c>
      <c r="D277" t="s">
        <v>428</v>
      </c>
      <c r="E277">
        <v>86321</v>
      </c>
      <c r="F277" t="s">
        <v>1248</v>
      </c>
      <c r="G277" t="s">
        <v>1249</v>
      </c>
      <c r="H277">
        <v>3</v>
      </c>
    </row>
    <row r="278" spans="1:8" x14ac:dyDescent="0.2">
      <c r="A278">
        <v>11011760</v>
      </c>
      <c r="B278" s="6">
        <v>46109</v>
      </c>
      <c r="C278" t="s">
        <v>470</v>
      </c>
      <c r="D278" t="s">
        <v>428</v>
      </c>
      <c r="E278">
        <v>82864</v>
      </c>
      <c r="F278" t="s">
        <v>1250</v>
      </c>
      <c r="G278" t="s">
        <v>1251</v>
      </c>
      <c r="H278">
        <v>3</v>
      </c>
    </row>
    <row r="279" spans="1:8" x14ac:dyDescent="0.2">
      <c r="A279">
        <v>11011775</v>
      </c>
      <c r="B279" s="6">
        <v>46109</v>
      </c>
      <c r="C279" t="s">
        <v>271</v>
      </c>
      <c r="D279" t="s">
        <v>425</v>
      </c>
      <c r="E279">
        <v>31961</v>
      </c>
      <c r="F279" t="s">
        <v>796</v>
      </c>
      <c r="G279" t="s">
        <v>1252</v>
      </c>
      <c r="H279">
        <v>2</v>
      </c>
    </row>
    <row r="280" spans="1:8" x14ac:dyDescent="0.2">
      <c r="A280">
        <v>11011779</v>
      </c>
      <c r="B280" s="6">
        <v>46109</v>
      </c>
      <c r="C280" t="s">
        <v>470</v>
      </c>
      <c r="D280" t="s">
        <v>428</v>
      </c>
      <c r="E280">
        <v>76638</v>
      </c>
      <c r="F280" t="s">
        <v>1253</v>
      </c>
      <c r="G280" t="s">
        <v>1254</v>
      </c>
      <c r="H280">
        <v>3</v>
      </c>
    </row>
    <row r="281" spans="1:8" x14ac:dyDescent="0.2">
      <c r="A281">
        <v>11011784</v>
      </c>
      <c r="B281" s="6">
        <v>46109</v>
      </c>
      <c r="C281" t="s">
        <v>226</v>
      </c>
      <c r="D281" t="s">
        <v>426</v>
      </c>
      <c r="E281">
        <v>95644</v>
      </c>
      <c r="F281" t="s">
        <v>625</v>
      </c>
      <c r="G281" t="s">
        <v>1255</v>
      </c>
      <c r="H281">
        <v>1</v>
      </c>
    </row>
    <row r="282" spans="1:8" x14ac:dyDescent="0.2">
      <c r="A282">
        <v>11011788</v>
      </c>
      <c r="B282" s="6">
        <v>46109</v>
      </c>
      <c r="C282" t="s">
        <v>470</v>
      </c>
      <c r="D282" t="s">
        <v>428</v>
      </c>
      <c r="E282">
        <v>100810</v>
      </c>
      <c r="F282" t="s">
        <v>1256</v>
      </c>
      <c r="G282" t="s">
        <v>1257</v>
      </c>
      <c r="H282">
        <v>3</v>
      </c>
    </row>
    <row r="283" spans="1:8" x14ac:dyDescent="0.2">
      <c r="A283">
        <v>11011800</v>
      </c>
      <c r="B283" s="6">
        <v>46109</v>
      </c>
      <c r="C283" t="s">
        <v>271</v>
      </c>
      <c r="D283" t="s">
        <v>425</v>
      </c>
      <c r="E283">
        <v>48172</v>
      </c>
      <c r="F283" t="s">
        <v>1258</v>
      </c>
      <c r="G283" t="s">
        <v>1259</v>
      </c>
      <c r="H283">
        <v>4</v>
      </c>
    </row>
    <row r="284" spans="1:8" x14ac:dyDescent="0.2">
      <c r="A284">
        <v>11011810</v>
      </c>
      <c r="B284" s="6">
        <v>46109</v>
      </c>
      <c r="C284" t="s">
        <v>191</v>
      </c>
      <c r="D284" t="s">
        <v>426</v>
      </c>
      <c r="E284">
        <v>101446</v>
      </c>
      <c r="F284" t="s">
        <v>1260</v>
      </c>
      <c r="G284" t="s">
        <v>1261</v>
      </c>
      <c r="H284">
        <v>3</v>
      </c>
    </row>
    <row r="285" spans="1:8" x14ac:dyDescent="0.2">
      <c r="A285">
        <v>11011814</v>
      </c>
      <c r="B285" s="6">
        <v>46109</v>
      </c>
      <c r="C285" t="s">
        <v>470</v>
      </c>
      <c r="D285" t="s">
        <v>428</v>
      </c>
      <c r="E285">
        <v>101169</v>
      </c>
      <c r="F285" t="s">
        <v>1262</v>
      </c>
      <c r="G285" t="s">
        <v>1263</v>
      </c>
      <c r="H285">
        <v>3</v>
      </c>
    </row>
    <row r="286" spans="1:8" x14ac:dyDescent="0.2">
      <c r="A286">
        <v>11011816</v>
      </c>
      <c r="B286" s="6">
        <v>46109</v>
      </c>
      <c r="C286" t="s">
        <v>271</v>
      </c>
      <c r="D286" t="s">
        <v>425</v>
      </c>
      <c r="E286">
        <v>52186</v>
      </c>
      <c r="F286" t="s">
        <v>1264</v>
      </c>
      <c r="G286" t="s">
        <v>1265</v>
      </c>
      <c r="H286">
        <v>4</v>
      </c>
    </row>
    <row r="287" spans="1:8" x14ac:dyDescent="0.2">
      <c r="A287">
        <v>11011821</v>
      </c>
      <c r="B287" s="6">
        <v>46109</v>
      </c>
      <c r="C287" t="s">
        <v>243</v>
      </c>
      <c r="D287" t="s">
        <v>429</v>
      </c>
      <c r="E287">
        <v>101481</v>
      </c>
      <c r="F287" t="s">
        <v>1266</v>
      </c>
      <c r="G287" t="s">
        <v>1267</v>
      </c>
      <c r="H287">
        <v>4</v>
      </c>
    </row>
    <row r="288" spans="1:8" x14ac:dyDescent="0.2">
      <c r="A288">
        <v>11011825</v>
      </c>
      <c r="B288" s="6">
        <v>46109</v>
      </c>
      <c r="C288" t="s">
        <v>235</v>
      </c>
      <c r="D288" t="s">
        <v>431</v>
      </c>
      <c r="E288">
        <v>96708</v>
      </c>
      <c r="F288" t="s">
        <v>448</v>
      </c>
      <c r="G288" t="s">
        <v>1268</v>
      </c>
      <c r="H288">
        <v>5</v>
      </c>
    </row>
    <row r="289" spans="1:8" x14ac:dyDescent="0.2">
      <c r="A289">
        <v>11011858</v>
      </c>
      <c r="B289" s="6">
        <v>46109</v>
      </c>
      <c r="C289" t="s">
        <v>243</v>
      </c>
      <c r="D289" t="s">
        <v>429</v>
      </c>
      <c r="E289">
        <v>100517</v>
      </c>
      <c r="F289" t="s">
        <v>1269</v>
      </c>
      <c r="G289" t="s">
        <v>1270</v>
      </c>
      <c r="H289">
        <v>3</v>
      </c>
    </row>
    <row r="290" spans="1:8" x14ac:dyDescent="0.2">
      <c r="A290">
        <v>11011900</v>
      </c>
      <c r="B290" s="6">
        <v>46109</v>
      </c>
      <c r="C290" t="s">
        <v>255</v>
      </c>
      <c r="D290" t="s">
        <v>431</v>
      </c>
      <c r="E290">
        <v>92332</v>
      </c>
      <c r="F290" t="s">
        <v>1271</v>
      </c>
      <c r="G290" t="s">
        <v>1272</v>
      </c>
      <c r="H290">
        <v>2</v>
      </c>
    </row>
    <row r="291" spans="1:8" x14ac:dyDescent="0.2">
      <c r="A291">
        <v>11011906</v>
      </c>
      <c r="B291" s="6">
        <v>46109</v>
      </c>
      <c r="C291" t="s">
        <v>470</v>
      </c>
      <c r="D291" t="s">
        <v>428</v>
      </c>
      <c r="E291">
        <v>82960</v>
      </c>
      <c r="F291" t="s">
        <v>1273</v>
      </c>
      <c r="G291" t="s">
        <v>1274</v>
      </c>
      <c r="H291">
        <v>3</v>
      </c>
    </row>
    <row r="292" spans="1:8" x14ac:dyDescent="0.2">
      <c r="A292">
        <v>11011907</v>
      </c>
      <c r="B292" s="6">
        <v>46109</v>
      </c>
      <c r="C292" t="s">
        <v>470</v>
      </c>
      <c r="D292" t="s">
        <v>428</v>
      </c>
      <c r="E292">
        <v>83368</v>
      </c>
      <c r="F292" t="s">
        <v>1275</v>
      </c>
      <c r="G292" t="s">
        <v>1276</v>
      </c>
      <c r="H292">
        <v>3</v>
      </c>
    </row>
    <row r="293" spans="1:8" x14ac:dyDescent="0.2">
      <c r="A293">
        <v>11011929</v>
      </c>
      <c r="B293" s="6">
        <v>46109</v>
      </c>
      <c r="C293" t="s">
        <v>343</v>
      </c>
      <c r="D293" t="s">
        <v>428</v>
      </c>
      <c r="E293">
        <v>100145</v>
      </c>
      <c r="F293" t="s">
        <v>1277</v>
      </c>
      <c r="G293" t="s">
        <v>1278</v>
      </c>
      <c r="H293">
        <v>5</v>
      </c>
    </row>
    <row r="294" spans="1:8" x14ac:dyDescent="0.2">
      <c r="A294">
        <v>11011943</v>
      </c>
      <c r="B294" s="6">
        <v>46109</v>
      </c>
      <c r="C294" t="s">
        <v>343</v>
      </c>
      <c r="D294" t="s">
        <v>428</v>
      </c>
      <c r="E294">
        <v>99077</v>
      </c>
      <c r="F294" t="s">
        <v>1279</v>
      </c>
      <c r="G294" t="s">
        <v>1280</v>
      </c>
      <c r="H294">
        <v>5</v>
      </c>
    </row>
    <row r="295" spans="1:8" x14ac:dyDescent="0.2">
      <c r="A295">
        <v>11011970</v>
      </c>
      <c r="B295" s="6">
        <v>46109</v>
      </c>
      <c r="C295" t="s">
        <v>343</v>
      </c>
      <c r="D295" t="s">
        <v>428</v>
      </c>
      <c r="E295">
        <v>82821</v>
      </c>
      <c r="F295" t="s">
        <v>1281</v>
      </c>
      <c r="G295" t="s">
        <v>1282</v>
      </c>
      <c r="H295">
        <v>3</v>
      </c>
    </row>
    <row r="296" spans="1:8" x14ac:dyDescent="0.2">
      <c r="A296">
        <v>11011995</v>
      </c>
      <c r="B296" s="6">
        <v>46109</v>
      </c>
      <c r="C296" t="s">
        <v>243</v>
      </c>
      <c r="D296" t="s">
        <v>429</v>
      </c>
      <c r="E296">
        <v>94315</v>
      </c>
      <c r="F296" t="s">
        <v>1283</v>
      </c>
      <c r="G296" t="s">
        <v>1284</v>
      </c>
      <c r="H296">
        <v>3</v>
      </c>
    </row>
    <row r="297" spans="1:8" x14ac:dyDescent="0.2">
      <c r="A297">
        <v>11011996</v>
      </c>
      <c r="B297" s="6">
        <v>46109</v>
      </c>
      <c r="C297" t="s">
        <v>343</v>
      </c>
      <c r="D297" t="s">
        <v>428</v>
      </c>
      <c r="E297">
        <v>84771</v>
      </c>
      <c r="F297" t="s">
        <v>1285</v>
      </c>
      <c r="G297" t="s">
        <v>1286</v>
      </c>
      <c r="H297">
        <v>3</v>
      </c>
    </row>
    <row r="298" spans="1:8" x14ac:dyDescent="0.2">
      <c r="A298">
        <v>11012007</v>
      </c>
      <c r="B298" s="6">
        <v>46109</v>
      </c>
      <c r="C298" t="s">
        <v>317</v>
      </c>
      <c r="D298" t="s">
        <v>429</v>
      </c>
      <c r="E298">
        <v>93704</v>
      </c>
      <c r="F298" t="s">
        <v>1287</v>
      </c>
      <c r="G298" t="s">
        <v>1288</v>
      </c>
      <c r="H298">
        <v>3</v>
      </c>
    </row>
    <row r="299" spans="1:8" x14ac:dyDescent="0.2">
      <c r="A299">
        <v>11012037</v>
      </c>
      <c r="B299" s="6">
        <v>46109</v>
      </c>
      <c r="C299" t="s">
        <v>317</v>
      </c>
      <c r="D299" t="s">
        <v>429</v>
      </c>
      <c r="E299">
        <v>90298</v>
      </c>
      <c r="F299" t="s">
        <v>1289</v>
      </c>
      <c r="G299" t="s">
        <v>1290</v>
      </c>
      <c r="H299">
        <v>4</v>
      </c>
    </row>
    <row r="300" spans="1:8" x14ac:dyDescent="0.2">
      <c r="A300">
        <v>11012049</v>
      </c>
      <c r="B300" s="6">
        <v>46109</v>
      </c>
      <c r="C300" t="s">
        <v>255</v>
      </c>
      <c r="D300" t="s">
        <v>431</v>
      </c>
      <c r="E300">
        <v>102205</v>
      </c>
      <c r="F300" t="s">
        <v>1291</v>
      </c>
      <c r="G300" t="s">
        <v>1292</v>
      </c>
      <c r="H300">
        <v>3</v>
      </c>
    </row>
    <row r="301" spans="1:8" x14ac:dyDescent="0.2">
      <c r="A301">
        <v>11012055</v>
      </c>
      <c r="B301" s="6">
        <v>46109</v>
      </c>
      <c r="C301" t="s">
        <v>343</v>
      </c>
      <c r="D301" t="s">
        <v>428</v>
      </c>
      <c r="E301">
        <v>78528</v>
      </c>
      <c r="F301" t="s">
        <v>466</v>
      </c>
      <c r="G301" t="s">
        <v>1293</v>
      </c>
      <c r="H301">
        <v>3</v>
      </c>
    </row>
    <row r="302" spans="1:8" x14ac:dyDescent="0.2">
      <c r="A302">
        <v>11012060</v>
      </c>
      <c r="B302" s="6">
        <v>46109</v>
      </c>
      <c r="C302" t="s">
        <v>317</v>
      </c>
      <c r="D302" t="s">
        <v>429</v>
      </c>
      <c r="E302">
        <v>65101</v>
      </c>
      <c r="F302" t="s">
        <v>1294</v>
      </c>
      <c r="G302" t="s">
        <v>1295</v>
      </c>
      <c r="H302">
        <v>5</v>
      </c>
    </row>
    <row r="303" spans="1:8" x14ac:dyDescent="0.2">
      <c r="A303">
        <v>11012085</v>
      </c>
      <c r="B303" s="6">
        <v>46109</v>
      </c>
      <c r="C303" t="s">
        <v>343</v>
      </c>
      <c r="D303" t="s">
        <v>428</v>
      </c>
      <c r="E303">
        <v>91819</v>
      </c>
      <c r="F303" t="s">
        <v>1296</v>
      </c>
      <c r="G303" t="s">
        <v>1297</v>
      </c>
      <c r="H303">
        <v>3</v>
      </c>
    </row>
    <row r="304" spans="1:8" x14ac:dyDescent="0.2">
      <c r="A304">
        <v>11012092</v>
      </c>
      <c r="B304" s="6">
        <v>46109</v>
      </c>
      <c r="C304" t="s">
        <v>317</v>
      </c>
      <c r="D304" t="s">
        <v>429</v>
      </c>
      <c r="E304">
        <v>69984</v>
      </c>
      <c r="F304" t="s">
        <v>1298</v>
      </c>
      <c r="G304" t="s">
        <v>1299</v>
      </c>
      <c r="H304">
        <v>3</v>
      </c>
    </row>
    <row r="305" spans="1:8" x14ac:dyDescent="0.2">
      <c r="A305">
        <v>11012100</v>
      </c>
      <c r="B305" s="6">
        <v>46109</v>
      </c>
      <c r="C305" t="s">
        <v>317</v>
      </c>
      <c r="D305" t="s">
        <v>429</v>
      </c>
      <c r="E305">
        <v>71889</v>
      </c>
      <c r="F305" t="s">
        <v>1300</v>
      </c>
      <c r="G305" t="s">
        <v>1301</v>
      </c>
      <c r="H305">
        <v>3</v>
      </c>
    </row>
    <row r="306" spans="1:8" x14ac:dyDescent="0.2">
      <c r="A306">
        <v>11012131</v>
      </c>
      <c r="B306" s="6">
        <v>46109</v>
      </c>
      <c r="C306" t="s">
        <v>415</v>
      </c>
      <c r="D306" t="s">
        <v>426</v>
      </c>
      <c r="E306">
        <v>91248</v>
      </c>
      <c r="F306" t="s">
        <v>1302</v>
      </c>
      <c r="G306" t="s">
        <v>1303</v>
      </c>
      <c r="H306">
        <v>4</v>
      </c>
    </row>
    <row r="307" spans="1:8" x14ac:dyDescent="0.2">
      <c r="A307">
        <v>11012134</v>
      </c>
      <c r="B307" s="6">
        <v>46109</v>
      </c>
      <c r="C307" t="s">
        <v>343</v>
      </c>
      <c r="D307" t="s">
        <v>428</v>
      </c>
      <c r="E307">
        <v>94578</v>
      </c>
      <c r="F307" t="s">
        <v>1304</v>
      </c>
      <c r="G307" t="s">
        <v>1305</v>
      </c>
      <c r="H307">
        <v>3</v>
      </c>
    </row>
    <row r="308" spans="1:8" x14ac:dyDescent="0.2">
      <c r="A308">
        <v>11012156</v>
      </c>
      <c r="B308" s="6">
        <v>46109</v>
      </c>
      <c r="C308" t="s">
        <v>243</v>
      </c>
      <c r="D308" t="s">
        <v>429</v>
      </c>
      <c r="E308">
        <v>94686</v>
      </c>
      <c r="F308" t="s">
        <v>1306</v>
      </c>
      <c r="G308" t="s">
        <v>1307</v>
      </c>
      <c r="H308">
        <v>3</v>
      </c>
    </row>
    <row r="309" spans="1:8" x14ac:dyDescent="0.2">
      <c r="A309">
        <v>11012196</v>
      </c>
      <c r="B309" s="6">
        <v>46109</v>
      </c>
      <c r="C309" t="s">
        <v>243</v>
      </c>
      <c r="D309" t="s">
        <v>429</v>
      </c>
      <c r="E309">
        <v>100685</v>
      </c>
      <c r="F309" t="s">
        <v>1308</v>
      </c>
      <c r="G309" t="s">
        <v>1309</v>
      </c>
      <c r="H309">
        <v>3</v>
      </c>
    </row>
    <row r="310" spans="1:8" x14ac:dyDescent="0.2">
      <c r="A310">
        <v>11012218</v>
      </c>
      <c r="B310" s="6">
        <v>46109</v>
      </c>
      <c r="C310" t="s">
        <v>343</v>
      </c>
      <c r="D310" t="s">
        <v>428</v>
      </c>
      <c r="E310">
        <v>96175</v>
      </c>
      <c r="F310" t="s">
        <v>1310</v>
      </c>
      <c r="G310" t="s">
        <v>1311</v>
      </c>
      <c r="H310">
        <v>2</v>
      </c>
    </row>
    <row r="311" spans="1:8" x14ac:dyDescent="0.2">
      <c r="A311">
        <v>11012220</v>
      </c>
      <c r="B311" s="6">
        <v>46109</v>
      </c>
      <c r="C311" t="s">
        <v>222</v>
      </c>
      <c r="D311" t="s">
        <v>425</v>
      </c>
      <c r="E311">
        <v>63728</v>
      </c>
      <c r="F311" t="s">
        <v>1312</v>
      </c>
      <c r="G311" t="s">
        <v>1313</v>
      </c>
      <c r="H311">
        <v>5</v>
      </c>
    </row>
    <row r="312" spans="1:8" x14ac:dyDescent="0.2">
      <c r="A312">
        <v>11012223</v>
      </c>
      <c r="B312" s="6">
        <v>46109</v>
      </c>
      <c r="C312" t="s">
        <v>243</v>
      </c>
      <c r="D312" t="s">
        <v>429</v>
      </c>
      <c r="E312">
        <v>99625</v>
      </c>
      <c r="F312" t="s">
        <v>1314</v>
      </c>
      <c r="G312" t="s">
        <v>1315</v>
      </c>
      <c r="H312">
        <v>3</v>
      </c>
    </row>
    <row r="313" spans="1:8" x14ac:dyDescent="0.2">
      <c r="A313">
        <v>11012226</v>
      </c>
      <c r="B313" s="6">
        <v>46109</v>
      </c>
      <c r="C313" t="s">
        <v>146</v>
      </c>
      <c r="D313" t="s">
        <v>428</v>
      </c>
      <c r="E313">
        <v>82907</v>
      </c>
      <c r="F313" t="s">
        <v>1316</v>
      </c>
      <c r="G313" t="s">
        <v>1317</v>
      </c>
      <c r="H313">
        <v>2</v>
      </c>
    </row>
    <row r="314" spans="1:8" x14ac:dyDescent="0.2">
      <c r="A314">
        <v>11012233</v>
      </c>
      <c r="B314" s="6">
        <v>46109</v>
      </c>
      <c r="C314" t="s">
        <v>146</v>
      </c>
      <c r="D314" t="s">
        <v>428</v>
      </c>
      <c r="E314">
        <v>83633</v>
      </c>
      <c r="F314" t="s">
        <v>1318</v>
      </c>
      <c r="G314" t="s">
        <v>1319</v>
      </c>
      <c r="H314">
        <v>5</v>
      </c>
    </row>
    <row r="315" spans="1:8" x14ac:dyDescent="0.2">
      <c r="A315">
        <v>11012238</v>
      </c>
      <c r="B315" s="6">
        <v>46109</v>
      </c>
      <c r="C315" t="s">
        <v>146</v>
      </c>
      <c r="D315" t="s">
        <v>428</v>
      </c>
      <c r="E315">
        <v>84675</v>
      </c>
      <c r="F315" t="s">
        <v>1320</v>
      </c>
      <c r="G315" t="s">
        <v>1321</v>
      </c>
      <c r="H315">
        <v>5</v>
      </c>
    </row>
    <row r="316" spans="1:8" x14ac:dyDescent="0.2">
      <c r="A316">
        <v>11012241</v>
      </c>
      <c r="B316" s="6">
        <v>46109</v>
      </c>
      <c r="C316" t="s">
        <v>146</v>
      </c>
      <c r="D316" t="s">
        <v>428</v>
      </c>
      <c r="E316">
        <v>97009</v>
      </c>
      <c r="F316" t="s">
        <v>1322</v>
      </c>
      <c r="G316" t="s">
        <v>1323</v>
      </c>
      <c r="H316">
        <v>4</v>
      </c>
    </row>
    <row r="317" spans="1:8" x14ac:dyDescent="0.2">
      <c r="A317">
        <v>11012243</v>
      </c>
      <c r="B317" s="6">
        <v>46109</v>
      </c>
      <c r="C317" t="s">
        <v>271</v>
      </c>
      <c r="D317" t="s">
        <v>425</v>
      </c>
      <c r="E317">
        <v>98206</v>
      </c>
      <c r="F317" t="s">
        <v>1324</v>
      </c>
      <c r="G317" t="s">
        <v>1325</v>
      </c>
      <c r="H317">
        <v>3</v>
      </c>
    </row>
    <row r="318" spans="1:8" x14ac:dyDescent="0.2">
      <c r="A318">
        <v>11012245</v>
      </c>
      <c r="B318" s="6">
        <v>46109</v>
      </c>
      <c r="C318" t="s">
        <v>343</v>
      </c>
      <c r="D318" t="s">
        <v>428</v>
      </c>
      <c r="E318">
        <v>101615</v>
      </c>
      <c r="F318" t="s">
        <v>1326</v>
      </c>
      <c r="G318" t="s">
        <v>1327</v>
      </c>
      <c r="H318">
        <v>2</v>
      </c>
    </row>
    <row r="319" spans="1:8" x14ac:dyDescent="0.2">
      <c r="A319">
        <v>11012249</v>
      </c>
      <c r="B319" s="6">
        <v>46109</v>
      </c>
      <c r="C319" t="s">
        <v>146</v>
      </c>
      <c r="D319" t="s">
        <v>428</v>
      </c>
      <c r="E319">
        <v>97008</v>
      </c>
      <c r="F319" t="s">
        <v>482</v>
      </c>
      <c r="G319" t="s">
        <v>1328</v>
      </c>
      <c r="H319">
        <v>4</v>
      </c>
    </row>
    <row r="320" spans="1:8" x14ac:dyDescent="0.2">
      <c r="A320">
        <v>11012252</v>
      </c>
      <c r="B320" s="6">
        <v>46109</v>
      </c>
      <c r="C320" t="s">
        <v>410</v>
      </c>
      <c r="D320" t="s">
        <v>425</v>
      </c>
      <c r="E320">
        <v>99675</v>
      </c>
      <c r="F320" t="s">
        <v>1329</v>
      </c>
      <c r="G320" t="s">
        <v>1330</v>
      </c>
      <c r="H320">
        <v>5</v>
      </c>
    </row>
    <row r="321" spans="1:8" x14ac:dyDescent="0.2">
      <c r="A321">
        <v>11012254</v>
      </c>
      <c r="B321" s="6">
        <v>46109</v>
      </c>
      <c r="C321" t="s">
        <v>146</v>
      </c>
      <c r="D321" t="s">
        <v>428</v>
      </c>
      <c r="E321">
        <v>86369</v>
      </c>
      <c r="F321" t="s">
        <v>1331</v>
      </c>
      <c r="G321" t="s">
        <v>1332</v>
      </c>
      <c r="H321">
        <v>5</v>
      </c>
    </row>
    <row r="322" spans="1:8" x14ac:dyDescent="0.2">
      <c r="A322">
        <v>11012260</v>
      </c>
      <c r="B322" s="6">
        <v>46109</v>
      </c>
      <c r="C322" t="s">
        <v>146</v>
      </c>
      <c r="D322" t="s">
        <v>428</v>
      </c>
      <c r="E322">
        <v>87814</v>
      </c>
      <c r="F322" t="s">
        <v>1333</v>
      </c>
      <c r="G322" t="s">
        <v>1334</v>
      </c>
      <c r="H322">
        <v>5</v>
      </c>
    </row>
    <row r="323" spans="1:8" x14ac:dyDescent="0.2">
      <c r="A323">
        <v>11012264</v>
      </c>
      <c r="B323" s="6">
        <v>46109</v>
      </c>
      <c r="C323" t="s">
        <v>146</v>
      </c>
      <c r="D323" t="s">
        <v>428</v>
      </c>
      <c r="E323">
        <v>89434</v>
      </c>
      <c r="F323" t="s">
        <v>438</v>
      </c>
      <c r="G323" t="s">
        <v>1335</v>
      </c>
      <c r="H323">
        <v>5</v>
      </c>
    </row>
    <row r="324" spans="1:8" x14ac:dyDescent="0.2">
      <c r="A324">
        <v>11012267</v>
      </c>
      <c r="B324" s="6">
        <v>46109</v>
      </c>
      <c r="C324" t="s">
        <v>146</v>
      </c>
      <c r="D324" t="s">
        <v>428</v>
      </c>
      <c r="E324">
        <v>94020</v>
      </c>
      <c r="F324" t="s">
        <v>1336</v>
      </c>
      <c r="G324" t="s">
        <v>1337</v>
      </c>
      <c r="H324">
        <v>5</v>
      </c>
    </row>
    <row r="325" spans="1:8" x14ac:dyDescent="0.2">
      <c r="A325">
        <v>11012269</v>
      </c>
      <c r="B325" s="6">
        <v>46109</v>
      </c>
      <c r="C325" t="s">
        <v>146</v>
      </c>
      <c r="D325" t="s">
        <v>428</v>
      </c>
      <c r="E325">
        <v>96964</v>
      </c>
      <c r="F325" t="s">
        <v>1338</v>
      </c>
      <c r="G325" t="s">
        <v>1339</v>
      </c>
      <c r="H325">
        <v>5</v>
      </c>
    </row>
    <row r="326" spans="1:8" x14ac:dyDescent="0.2">
      <c r="A326">
        <v>11012272</v>
      </c>
      <c r="B326" s="6">
        <v>46109</v>
      </c>
      <c r="C326" t="s">
        <v>146</v>
      </c>
      <c r="D326" t="s">
        <v>428</v>
      </c>
      <c r="E326">
        <v>98045</v>
      </c>
      <c r="F326" t="s">
        <v>1340</v>
      </c>
      <c r="G326" t="s">
        <v>1341</v>
      </c>
      <c r="H326">
        <v>5</v>
      </c>
    </row>
    <row r="327" spans="1:8" x14ac:dyDescent="0.2">
      <c r="A327">
        <v>11012275</v>
      </c>
      <c r="B327" s="6">
        <v>46109</v>
      </c>
      <c r="C327" t="s">
        <v>343</v>
      </c>
      <c r="D327" t="s">
        <v>428</v>
      </c>
      <c r="E327">
        <v>99232</v>
      </c>
      <c r="F327" t="s">
        <v>1342</v>
      </c>
      <c r="G327" t="s">
        <v>1343</v>
      </c>
      <c r="H327">
        <v>2</v>
      </c>
    </row>
    <row r="328" spans="1:8" x14ac:dyDescent="0.2">
      <c r="A328">
        <v>11012277</v>
      </c>
      <c r="B328" s="6">
        <v>46109</v>
      </c>
      <c r="C328" t="s">
        <v>146</v>
      </c>
      <c r="D328" t="s">
        <v>428</v>
      </c>
      <c r="E328">
        <v>98173</v>
      </c>
      <c r="F328" t="s">
        <v>1344</v>
      </c>
      <c r="G328" t="s">
        <v>1345</v>
      </c>
      <c r="H328">
        <v>5</v>
      </c>
    </row>
    <row r="329" spans="1:8" x14ac:dyDescent="0.2">
      <c r="A329">
        <v>11012288</v>
      </c>
      <c r="B329" s="6">
        <v>46109</v>
      </c>
      <c r="C329" t="s">
        <v>146</v>
      </c>
      <c r="D329" t="s">
        <v>428</v>
      </c>
      <c r="E329">
        <v>98303</v>
      </c>
      <c r="F329" t="s">
        <v>1346</v>
      </c>
      <c r="G329" t="s">
        <v>1347</v>
      </c>
      <c r="H329">
        <v>4</v>
      </c>
    </row>
    <row r="330" spans="1:8" x14ac:dyDescent="0.2">
      <c r="A330">
        <v>11012289</v>
      </c>
      <c r="B330" s="6">
        <v>46109</v>
      </c>
      <c r="C330" t="s">
        <v>410</v>
      </c>
      <c r="D330" t="s">
        <v>425</v>
      </c>
      <c r="E330">
        <v>96058</v>
      </c>
      <c r="F330" t="s">
        <v>1348</v>
      </c>
      <c r="G330" t="s">
        <v>1349</v>
      </c>
      <c r="H330">
        <v>5</v>
      </c>
    </row>
    <row r="331" spans="1:8" x14ac:dyDescent="0.2">
      <c r="A331">
        <v>11012292</v>
      </c>
      <c r="B331" s="6">
        <v>46109</v>
      </c>
      <c r="C331" t="s">
        <v>146</v>
      </c>
      <c r="D331" t="s">
        <v>428</v>
      </c>
      <c r="E331">
        <v>99211</v>
      </c>
      <c r="F331" t="s">
        <v>1350</v>
      </c>
      <c r="G331" t="s">
        <v>1351</v>
      </c>
      <c r="H331">
        <v>5</v>
      </c>
    </row>
    <row r="332" spans="1:8" x14ac:dyDescent="0.2">
      <c r="A332">
        <v>11012301</v>
      </c>
      <c r="B332" s="6">
        <v>46109</v>
      </c>
      <c r="C332" t="s">
        <v>343</v>
      </c>
      <c r="D332" t="s">
        <v>428</v>
      </c>
      <c r="E332">
        <v>91931</v>
      </c>
      <c r="F332" t="s">
        <v>1352</v>
      </c>
      <c r="G332" t="s">
        <v>1353</v>
      </c>
      <c r="H332">
        <v>2</v>
      </c>
    </row>
    <row r="333" spans="1:8" x14ac:dyDescent="0.2">
      <c r="A333">
        <v>11012303</v>
      </c>
      <c r="B333" s="6">
        <v>46109</v>
      </c>
      <c r="C333" t="s">
        <v>410</v>
      </c>
      <c r="D333" t="s">
        <v>425</v>
      </c>
      <c r="E333">
        <v>99716</v>
      </c>
      <c r="F333" t="s">
        <v>1354</v>
      </c>
      <c r="G333" t="s">
        <v>1355</v>
      </c>
      <c r="H333">
        <v>5</v>
      </c>
    </row>
    <row r="334" spans="1:8" x14ac:dyDescent="0.2">
      <c r="A334">
        <v>11012329</v>
      </c>
      <c r="B334" s="6">
        <v>46109</v>
      </c>
      <c r="C334" t="s">
        <v>321</v>
      </c>
      <c r="D334" t="s">
        <v>428</v>
      </c>
      <c r="E334">
        <v>93606</v>
      </c>
      <c r="F334" t="s">
        <v>1356</v>
      </c>
      <c r="G334" t="s">
        <v>1357</v>
      </c>
      <c r="H334">
        <v>4</v>
      </c>
    </row>
    <row r="335" spans="1:8" x14ac:dyDescent="0.2">
      <c r="A335">
        <v>11012344</v>
      </c>
      <c r="B335" s="6">
        <v>46109</v>
      </c>
      <c r="C335" t="s">
        <v>343</v>
      </c>
      <c r="D335" t="s">
        <v>428</v>
      </c>
      <c r="E335">
        <v>91938</v>
      </c>
      <c r="F335" t="s">
        <v>1358</v>
      </c>
      <c r="G335" t="s">
        <v>1359</v>
      </c>
      <c r="H335">
        <v>1</v>
      </c>
    </row>
    <row r="336" spans="1:8" x14ac:dyDescent="0.2">
      <c r="A336">
        <v>11012363</v>
      </c>
      <c r="B336" s="6">
        <v>46109</v>
      </c>
      <c r="C336" t="s">
        <v>156</v>
      </c>
      <c r="D336" t="s">
        <v>425</v>
      </c>
      <c r="E336">
        <v>87463</v>
      </c>
      <c r="F336" t="s">
        <v>1360</v>
      </c>
      <c r="G336" t="s">
        <v>1361</v>
      </c>
      <c r="H336">
        <v>4</v>
      </c>
    </row>
    <row r="337" spans="1:8" x14ac:dyDescent="0.2">
      <c r="A337">
        <v>11012380</v>
      </c>
      <c r="B337" s="6">
        <v>46109</v>
      </c>
      <c r="C337" t="s">
        <v>410</v>
      </c>
      <c r="D337" t="s">
        <v>425</v>
      </c>
      <c r="E337">
        <v>100072</v>
      </c>
      <c r="F337" t="s">
        <v>1362</v>
      </c>
      <c r="G337" t="s">
        <v>1363</v>
      </c>
      <c r="H337">
        <v>4</v>
      </c>
    </row>
    <row r="338" spans="1:8" x14ac:dyDescent="0.2">
      <c r="A338">
        <v>11012443</v>
      </c>
      <c r="B338" s="6">
        <v>46109</v>
      </c>
      <c r="C338" t="s">
        <v>233</v>
      </c>
      <c r="D338" t="s">
        <v>431</v>
      </c>
      <c r="E338">
        <v>97324</v>
      </c>
      <c r="F338" t="s">
        <v>1364</v>
      </c>
      <c r="G338" t="s">
        <v>1365</v>
      </c>
      <c r="H338">
        <v>5</v>
      </c>
    </row>
    <row r="339" spans="1:8" x14ac:dyDescent="0.2">
      <c r="A339">
        <v>11012466</v>
      </c>
      <c r="B339" s="6">
        <v>46109</v>
      </c>
      <c r="C339" t="s">
        <v>233</v>
      </c>
      <c r="D339" t="s">
        <v>431</v>
      </c>
      <c r="E339">
        <v>99673</v>
      </c>
      <c r="F339" t="s">
        <v>1366</v>
      </c>
      <c r="G339" t="s">
        <v>1367</v>
      </c>
      <c r="H339">
        <v>5</v>
      </c>
    </row>
    <row r="340" spans="1:8" x14ac:dyDescent="0.2">
      <c r="A340">
        <v>11012472</v>
      </c>
      <c r="B340" s="6">
        <v>46109</v>
      </c>
      <c r="C340" t="s">
        <v>138</v>
      </c>
      <c r="D340" t="s">
        <v>425</v>
      </c>
      <c r="E340">
        <v>86543</v>
      </c>
      <c r="F340" t="s">
        <v>1368</v>
      </c>
      <c r="G340" t="s">
        <v>1369</v>
      </c>
      <c r="H340">
        <v>5</v>
      </c>
    </row>
    <row r="341" spans="1:8" x14ac:dyDescent="0.2">
      <c r="A341">
        <v>11012497</v>
      </c>
      <c r="B341" s="6">
        <v>46109</v>
      </c>
      <c r="C341" t="s">
        <v>121</v>
      </c>
      <c r="D341" t="s">
        <v>429</v>
      </c>
      <c r="E341">
        <v>99317</v>
      </c>
      <c r="F341" t="s">
        <v>632</v>
      </c>
      <c r="G341" t="s">
        <v>1370</v>
      </c>
      <c r="H341">
        <v>5</v>
      </c>
    </row>
    <row r="342" spans="1:8" x14ac:dyDescent="0.2">
      <c r="A342">
        <v>11012513</v>
      </c>
      <c r="B342" s="6">
        <v>46109</v>
      </c>
      <c r="C342" t="s">
        <v>233</v>
      </c>
      <c r="D342" t="s">
        <v>431</v>
      </c>
      <c r="E342">
        <v>89073</v>
      </c>
      <c r="F342" t="s">
        <v>1371</v>
      </c>
      <c r="G342" t="s">
        <v>1372</v>
      </c>
      <c r="H342">
        <v>3</v>
      </c>
    </row>
    <row r="343" spans="1:8" x14ac:dyDescent="0.2">
      <c r="A343">
        <v>11012537</v>
      </c>
      <c r="B343" s="6">
        <v>46109</v>
      </c>
      <c r="C343" t="s">
        <v>394</v>
      </c>
      <c r="D343" t="s">
        <v>431</v>
      </c>
      <c r="E343">
        <v>102041</v>
      </c>
      <c r="F343" t="s">
        <v>1373</v>
      </c>
      <c r="G343" t="s">
        <v>1374</v>
      </c>
      <c r="H343">
        <v>3</v>
      </c>
    </row>
    <row r="344" spans="1:8" x14ac:dyDescent="0.2">
      <c r="A344">
        <v>11012546</v>
      </c>
      <c r="B344" s="6">
        <v>46109</v>
      </c>
      <c r="C344" t="s">
        <v>394</v>
      </c>
      <c r="D344" t="s">
        <v>431</v>
      </c>
      <c r="E344">
        <v>95595</v>
      </c>
      <c r="F344" t="s">
        <v>1375</v>
      </c>
      <c r="G344" t="s">
        <v>1376</v>
      </c>
      <c r="H344">
        <v>4</v>
      </c>
    </row>
    <row r="345" spans="1:8" x14ac:dyDescent="0.2">
      <c r="A345">
        <v>11012558</v>
      </c>
      <c r="B345" s="6">
        <v>46109</v>
      </c>
      <c r="C345" t="s">
        <v>394</v>
      </c>
      <c r="D345" t="s">
        <v>431</v>
      </c>
      <c r="E345">
        <v>79553</v>
      </c>
      <c r="F345" t="s">
        <v>1377</v>
      </c>
      <c r="G345" t="s">
        <v>1378</v>
      </c>
      <c r="H345">
        <v>4</v>
      </c>
    </row>
    <row r="346" spans="1:8" x14ac:dyDescent="0.2">
      <c r="A346">
        <v>11012562</v>
      </c>
      <c r="B346" s="6">
        <v>46109</v>
      </c>
      <c r="C346" t="s">
        <v>138</v>
      </c>
      <c r="D346" t="s">
        <v>425</v>
      </c>
      <c r="E346">
        <v>59621</v>
      </c>
      <c r="F346" t="s">
        <v>1379</v>
      </c>
      <c r="G346" t="s">
        <v>1380</v>
      </c>
      <c r="H346">
        <v>4</v>
      </c>
    </row>
    <row r="347" spans="1:8" x14ac:dyDescent="0.2">
      <c r="A347">
        <v>11012564</v>
      </c>
      <c r="B347" s="6">
        <v>46109</v>
      </c>
      <c r="C347" t="s">
        <v>558</v>
      </c>
      <c r="D347" t="s">
        <v>429</v>
      </c>
      <c r="E347">
        <v>99024</v>
      </c>
      <c r="F347" t="s">
        <v>1381</v>
      </c>
      <c r="G347" t="s">
        <v>1382</v>
      </c>
      <c r="H347">
        <v>3</v>
      </c>
    </row>
    <row r="348" spans="1:8" x14ac:dyDescent="0.2">
      <c r="A348">
        <v>11012899</v>
      </c>
      <c r="B348" s="6">
        <v>46110</v>
      </c>
      <c r="C348" t="s">
        <v>102</v>
      </c>
      <c r="D348" t="s">
        <v>426</v>
      </c>
      <c r="E348">
        <v>91144</v>
      </c>
      <c r="F348" t="s">
        <v>1383</v>
      </c>
      <c r="G348" t="s">
        <v>1384</v>
      </c>
      <c r="H348">
        <v>1</v>
      </c>
    </row>
    <row r="349" spans="1:8" x14ac:dyDescent="0.2">
      <c r="A349">
        <v>11012902</v>
      </c>
      <c r="B349" s="6">
        <v>46110</v>
      </c>
      <c r="C349" t="s">
        <v>102</v>
      </c>
      <c r="D349" t="s">
        <v>426</v>
      </c>
      <c r="E349">
        <v>74871</v>
      </c>
      <c r="F349" t="s">
        <v>1385</v>
      </c>
      <c r="G349" t="s">
        <v>1386</v>
      </c>
      <c r="H349">
        <v>2</v>
      </c>
    </row>
    <row r="350" spans="1:8" x14ac:dyDescent="0.2">
      <c r="A350">
        <v>11012903</v>
      </c>
      <c r="B350" s="6">
        <v>46110</v>
      </c>
      <c r="C350" t="s">
        <v>102</v>
      </c>
      <c r="D350" t="s">
        <v>426</v>
      </c>
      <c r="E350">
        <v>100606</v>
      </c>
      <c r="F350" t="s">
        <v>1387</v>
      </c>
      <c r="G350" t="s">
        <v>1388</v>
      </c>
      <c r="H350">
        <v>2</v>
      </c>
    </row>
    <row r="351" spans="1:8" x14ac:dyDescent="0.2">
      <c r="A351">
        <v>11012904</v>
      </c>
      <c r="B351" s="6">
        <v>46110</v>
      </c>
      <c r="C351" t="s">
        <v>102</v>
      </c>
      <c r="D351" t="s">
        <v>426</v>
      </c>
      <c r="E351">
        <v>92391</v>
      </c>
      <c r="F351" t="s">
        <v>616</v>
      </c>
      <c r="G351" t="s">
        <v>1389</v>
      </c>
      <c r="H351">
        <v>1</v>
      </c>
    </row>
    <row r="352" spans="1:8" x14ac:dyDescent="0.2">
      <c r="A352">
        <v>11012911</v>
      </c>
      <c r="B352" s="6">
        <v>46110</v>
      </c>
      <c r="C352" t="s">
        <v>102</v>
      </c>
      <c r="D352" t="s">
        <v>426</v>
      </c>
      <c r="E352">
        <v>98398</v>
      </c>
      <c r="F352" t="s">
        <v>1390</v>
      </c>
      <c r="G352" t="s">
        <v>1391</v>
      </c>
      <c r="H352">
        <v>2</v>
      </c>
    </row>
    <row r="353" spans="1:8" x14ac:dyDescent="0.2">
      <c r="A353">
        <v>11012920</v>
      </c>
      <c r="B353" s="6">
        <v>46110</v>
      </c>
      <c r="C353" t="s">
        <v>102</v>
      </c>
      <c r="D353" t="s">
        <v>426</v>
      </c>
      <c r="E353">
        <v>98161</v>
      </c>
      <c r="F353" t="s">
        <v>1392</v>
      </c>
      <c r="G353" t="s">
        <v>1393</v>
      </c>
      <c r="H353">
        <v>2</v>
      </c>
    </row>
    <row r="354" spans="1:8" x14ac:dyDescent="0.2">
      <c r="A354">
        <v>11012921</v>
      </c>
      <c r="B354" s="6">
        <v>46110</v>
      </c>
      <c r="C354" t="s">
        <v>248</v>
      </c>
      <c r="D354" t="s">
        <v>428</v>
      </c>
      <c r="E354">
        <v>70820</v>
      </c>
      <c r="F354" t="s">
        <v>1394</v>
      </c>
      <c r="G354" t="s">
        <v>1395</v>
      </c>
      <c r="H354">
        <v>1</v>
      </c>
    </row>
    <row r="355" spans="1:8" x14ac:dyDescent="0.2">
      <c r="A355">
        <v>11012924</v>
      </c>
      <c r="B355" s="6">
        <v>46110</v>
      </c>
      <c r="C355" t="s">
        <v>102</v>
      </c>
      <c r="D355" t="s">
        <v>426</v>
      </c>
      <c r="E355">
        <v>100747</v>
      </c>
      <c r="F355" t="s">
        <v>1396</v>
      </c>
      <c r="G355" t="s">
        <v>1397</v>
      </c>
      <c r="H355">
        <v>2</v>
      </c>
    </row>
    <row r="356" spans="1:8" x14ac:dyDescent="0.2">
      <c r="A356">
        <v>11012927</v>
      </c>
      <c r="B356" s="6">
        <v>46110</v>
      </c>
      <c r="C356" t="s">
        <v>102</v>
      </c>
      <c r="D356" t="s">
        <v>426</v>
      </c>
      <c r="E356">
        <v>100040</v>
      </c>
      <c r="F356" t="s">
        <v>1398</v>
      </c>
      <c r="G356" t="s">
        <v>1399</v>
      </c>
      <c r="H356">
        <v>2</v>
      </c>
    </row>
    <row r="357" spans="1:8" x14ac:dyDescent="0.2">
      <c r="A357">
        <v>11012940</v>
      </c>
      <c r="B357" s="6">
        <v>46110</v>
      </c>
      <c r="C357" t="s">
        <v>102</v>
      </c>
      <c r="D357" t="s">
        <v>426</v>
      </c>
      <c r="E357">
        <v>101230</v>
      </c>
      <c r="F357" t="s">
        <v>1400</v>
      </c>
      <c r="G357" t="s">
        <v>1401</v>
      </c>
      <c r="H357">
        <v>2</v>
      </c>
    </row>
    <row r="358" spans="1:8" x14ac:dyDescent="0.2">
      <c r="A358">
        <v>11012962</v>
      </c>
      <c r="B358" s="6">
        <v>46110</v>
      </c>
      <c r="C358" t="s">
        <v>354</v>
      </c>
      <c r="D358" t="s">
        <v>425</v>
      </c>
      <c r="E358">
        <v>101125</v>
      </c>
      <c r="F358" t="s">
        <v>1402</v>
      </c>
      <c r="G358" t="s">
        <v>1403</v>
      </c>
      <c r="H358">
        <v>3</v>
      </c>
    </row>
    <row r="359" spans="1:8" x14ac:dyDescent="0.2">
      <c r="A359">
        <v>11012973</v>
      </c>
      <c r="B359" s="6">
        <v>46110</v>
      </c>
      <c r="C359" t="s">
        <v>354</v>
      </c>
      <c r="D359" t="s">
        <v>425</v>
      </c>
      <c r="E359">
        <v>97015</v>
      </c>
      <c r="F359" t="s">
        <v>959</v>
      </c>
      <c r="G359" t="s">
        <v>1404</v>
      </c>
      <c r="H359">
        <v>3</v>
      </c>
    </row>
    <row r="360" spans="1:8" x14ac:dyDescent="0.2">
      <c r="A360">
        <v>11012974</v>
      </c>
      <c r="B360" s="6">
        <v>46110</v>
      </c>
      <c r="C360" t="s">
        <v>248</v>
      </c>
      <c r="D360" t="s">
        <v>428</v>
      </c>
      <c r="E360">
        <v>62745</v>
      </c>
      <c r="F360" t="s">
        <v>1087</v>
      </c>
      <c r="G360" t="s">
        <v>1405</v>
      </c>
      <c r="H360">
        <v>1</v>
      </c>
    </row>
    <row r="361" spans="1:8" x14ac:dyDescent="0.2">
      <c r="A361">
        <v>11012977</v>
      </c>
      <c r="B361" s="6">
        <v>46110</v>
      </c>
      <c r="C361" t="s">
        <v>310</v>
      </c>
      <c r="D361" t="s">
        <v>426</v>
      </c>
      <c r="E361">
        <v>98517</v>
      </c>
      <c r="F361" t="s">
        <v>444</v>
      </c>
      <c r="G361" t="s">
        <v>1406</v>
      </c>
      <c r="H361">
        <v>3</v>
      </c>
    </row>
    <row r="362" spans="1:8" x14ac:dyDescent="0.2">
      <c r="A362">
        <v>11012981</v>
      </c>
      <c r="B362" s="6">
        <v>46110</v>
      </c>
      <c r="C362" t="s">
        <v>354</v>
      </c>
      <c r="D362" t="s">
        <v>425</v>
      </c>
      <c r="E362">
        <v>99233</v>
      </c>
      <c r="F362" t="s">
        <v>1407</v>
      </c>
      <c r="G362" t="s">
        <v>1408</v>
      </c>
      <c r="H362">
        <v>3</v>
      </c>
    </row>
    <row r="363" spans="1:8" x14ac:dyDescent="0.2">
      <c r="A363">
        <v>11012987</v>
      </c>
      <c r="B363" s="6">
        <v>46110</v>
      </c>
      <c r="C363" t="s">
        <v>121</v>
      </c>
      <c r="D363" t="s">
        <v>429</v>
      </c>
      <c r="E363">
        <v>99146</v>
      </c>
      <c r="F363" t="s">
        <v>1409</v>
      </c>
      <c r="G363" t="s">
        <v>1410</v>
      </c>
      <c r="H363">
        <v>5</v>
      </c>
    </row>
    <row r="364" spans="1:8" x14ac:dyDescent="0.2">
      <c r="A364">
        <v>11013029</v>
      </c>
      <c r="B364" s="6">
        <v>46110</v>
      </c>
      <c r="C364" t="s">
        <v>184</v>
      </c>
      <c r="D364" t="s">
        <v>426</v>
      </c>
      <c r="E364">
        <v>52020</v>
      </c>
      <c r="F364" t="s">
        <v>1411</v>
      </c>
      <c r="G364" t="s">
        <v>1412</v>
      </c>
      <c r="H364">
        <v>3</v>
      </c>
    </row>
    <row r="365" spans="1:8" x14ac:dyDescent="0.2">
      <c r="A365">
        <v>11013031</v>
      </c>
      <c r="B365" s="6">
        <v>46110</v>
      </c>
      <c r="C365" t="s">
        <v>184</v>
      </c>
      <c r="D365" t="s">
        <v>426</v>
      </c>
      <c r="E365">
        <v>81049</v>
      </c>
      <c r="F365" t="s">
        <v>1413</v>
      </c>
      <c r="G365" t="s">
        <v>1414</v>
      </c>
      <c r="H365">
        <v>2</v>
      </c>
    </row>
    <row r="366" spans="1:8" x14ac:dyDescent="0.2">
      <c r="A366">
        <v>11013044</v>
      </c>
      <c r="B366" s="6">
        <v>46110</v>
      </c>
      <c r="C366" t="s">
        <v>549</v>
      </c>
      <c r="D366" t="s">
        <v>429</v>
      </c>
      <c r="E366">
        <v>99673</v>
      </c>
      <c r="F366" t="s">
        <v>1366</v>
      </c>
      <c r="G366" t="s">
        <v>1415</v>
      </c>
      <c r="H366">
        <v>3</v>
      </c>
    </row>
    <row r="367" spans="1:8" x14ac:dyDescent="0.2">
      <c r="A367">
        <v>11013046</v>
      </c>
      <c r="B367" s="6">
        <v>46110</v>
      </c>
      <c r="C367" t="s">
        <v>549</v>
      </c>
      <c r="D367" t="s">
        <v>429</v>
      </c>
      <c r="E367">
        <v>101539</v>
      </c>
      <c r="F367" t="s">
        <v>1416</v>
      </c>
      <c r="G367" t="s">
        <v>1417</v>
      </c>
      <c r="H367">
        <v>1</v>
      </c>
    </row>
    <row r="368" spans="1:8" x14ac:dyDescent="0.2">
      <c r="A368">
        <v>11013049</v>
      </c>
      <c r="B368" s="6">
        <v>46110</v>
      </c>
      <c r="C368" t="s">
        <v>549</v>
      </c>
      <c r="D368" t="s">
        <v>429</v>
      </c>
      <c r="E368">
        <v>101819</v>
      </c>
      <c r="F368" t="s">
        <v>1418</v>
      </c>
      <c r="G368" t="s">
        <v>1419</v>
      </c>
      <c r="H368">
        <v>2</v>
      </c>
    </row>
    <row r="369" spans="1:8" x14ac:dyDescent="0.2">
      <c r="A369">
        <v>11013053</v>
      </c>
      <c r="B369" s="6">
        <v>46110</v>
      </c>
      <c r="C369" t="s">
        <v>549</v>
      </c>
      <c r="D369" t="s">
        <v>429</v>
      </c>
      <c r="E369">
        <v>99296</v>
      </c>
      <c r="F369" t="s">
        <v>1420</v>
      </c>
      <c r="G369" t="s">
        <v>1421</v>
      </c>
      <c r="H369">
        <v>1</v>
      </c>
    </row>
    <row r="370" spans="1:8" x14ac:dyDescent="0.2">
      <c r="A370">
        <v>11013054</v>
      </c>
      <c r="B370" s="6">
        <v>46110</v>
      </c>
      <c r="C370" t="s">
        <v>549</v>
      </c>
      <c r="D370" t="s">
        <v>429</v>
      </c>
      <c r="E370">
        <v>102649</v>
      </c>
      <c r="F370" t="s">
        <v>1422</v>
      </c>
      <c r="G370" t="s">
        <v>1423</v>
      </c>
      <c r="H370">
        <v>1</v>
      </c>
    </row>
    <row r="371" spans="1:8" x14ac:dyDescent="0.2">
      <c r="A371">
        <v>11013055</v>
      </c>
      <c r="B371" s="6">
        <v>46110</v>
      </c>
      <c r="C371" t="s">
        <v>549</v>
      </c>
      <c r="D371" t="s">
        <v>429</v>
      </c>
      <c r="E371">
        <v>63075</v>
      </c>
      <c r="F371" t="s">
        <v>1424</v>
      </c>
      <c r="G371" t="s">
        <v>1425</v>
      </c>
      <c r="H371">
        <v>1</v>
      </c>
    </row>
    <row r="372" spans="1:8" x14ac:dyDescent="0.2">
      <c r="A372">
        <v>11013097</v>
      </c>
      <c r="B372" s="6">
        <v>46110</v>
      </c>
      <c r="C372" t="s">
        <v>184</v>
      </c>
      <c r="D372" t="s">
        <v>426</v>
      </c>
      <c r="E372">
        <v>82758</v>
      </c>
      <c r="F372" t="s">
        <v>1426</v>
      </c>
      <c r="G372" t="s">
        <v>1427</v>
      </c>
      <c r="H372">
        <v>3</v>
      </c>
    </row>
    <row r="373" spans="1:8" x14ac:dyDescent="0.2">
      <c r="A373">
        <v>11013102</v>
      </c>
      <c r="B373" s="6">
        <v>46110</v>
      </c>
      <c r="C373" t="s">
        <v>184</v>
      </c>
      <c r="D373" t="s">
        <v>426</v>
      </c>
      <c r="E373">
        <v>101739</v>
      </c>
      <c r="F373" t="s">
        <v>1428</v>
      </c>
      <c r="G373" t="s">
        <v>1429</v>
      </c>
      <c r="H373">
        <v>3</v>
      </c>
    </row>
    <row r="374" spans="1:8" x14ac:dyDescent="0.2">
      <c r="A374">
        <v>11013103</v>
      </c>
      <c r="B374" s="6">
        <v>46110</v>
      </c>
      <c r="C374" t="s">
        <v>323</v>
      </c>
      <c r="D374" t="s">
        <v>431</v>
      </c>
      <c r="E374">
        <v>96234</v>
      </c>
      <c r="F374" t="s">
        <v>1430</v>
      </c>
      <c r="G374" t="s">
        <v>1431</v>
      </c>
      <c r="H374">
        <v>5</v>
      </c>
    </row>
    <row r="375" spans="1:8" x14ac:dyDescent="0.2">
      <c r="A375">
        <v>11013104</v>
      </c>
      <c r="B375" s="6">
        <v>46110</v>
      </c>
      <c r="C375" t="s">
        <v>184</v>
      </c>
      <c r="D375" t="s">
        <v>426</v>
      </c>
      <c r="E375">
        <v>73822</v>
      </c>
      <c r="F375" t="s">
        <v>1432</v>
      </c>
      <c r="G375" t="s">
        <v>1433</v>
      </c>
      <c r="H375">
        <v>3</v>
      </c>
    </row>
    <row r="376" spans="1:8" x14ac:dyDescent="0.2">
      <c r="A376">
        <v>11013107</v>
      </c>
      <c r="B376" s="6">
        <v>46110</v>
      </c>
      <c r="C376" t="s">
        <v>184</v>
      </c>
      <c r="D376" t="s">
        <v>426</v>
      </c>
      <c r="E376">
        <v>100048</v>
      </c>
      <c r="F376" t="s">
        <v>1434</v>
      </c>
      <c r="G376" t="s">
        <v>1435</v>
      </c>
      <c r="H376">
        <v>3</v>
      </c>
    </row>
    <row r="377" spans="1:8" x14ac:dyDescent="0.2">
      <c r="A377">
        <v>11013109</v>
      </c>
      <c r="B377" s="6">
        <v>46110</v>
      </c>
      <c r="C377" t="s">
        <v>184</v>
      </c>
      <c r="D377" t="s">
        <v>426</v>
      </c>
      <c r="E377">
        <v>100617</v>
      </c>
      <c r="F377" t="s">
        <v>1436</v>
      </c>
      <c r="G377" t="s">
        <v>1437</v>
      </c>
      <c r="H377">
        <v>3</v>
      </c>
    </row>
    <row r="378" spans="1:8" x14ac:dyDescent="0.2">
      <c r="A378">
        <v>11013110</v>
      </c>
      <c r="B378" s="6">
        <v>46110</v>
      </c>
      <c r="C378" t="s">
        <v>184</v>
      </c>
      <c r="D378" t="s">
        <v>426</v>
      </c>
      <c r="E378">
        <v>86663</v>
      </c>
      <c r="F378" t="s">
        <v>1438</v>
      </c>
      <c r="G378" t="s">
        <v>1439</v>
      </c>
      <c r="H378">
        <v>3</v>
      </c>
    </row>
    <row r="379" spans="1:8" x14ac:dyDescent="0.2">
      <c r="A379">
        <v>11013114</v>
      </c>
      <c r="B379" s="6">
        <v>46110</v>
      </c>
      <c r="C379" t="s">
        <v>323</v>
      </c>
      <c r="D379" t="s">
        <v>431</v>
      </c>
      <c r="E379">
        <v>100329</v>
      </c>
      <c r="F379" t="s">
        <v>1440</v>
      </c>
      <c r="G379" t="s">
        <v>1441</v>
      </c>
      <c r="H379">
        <v>5</v>
      </c>
    </row>
    <row r="380" spans="1:8" x14ac:dyDescent="0.2">
      <c r="A380">
        <v>11013119</v>
      </c>
      <c r="B380" s="6">
        <v>46110</v>
      </c>
      <c r="C380" t="s">
        <v>184</v>
      </c>
      <c r="D380" t="s">
        <v>426</v>
      </c>
      <c r="E380">
        <v>101229</v>
      </c>
      <c r="F380" t="s">
        <v>1442</v>
      </c>
      <c r="G380" t="s">
        <v>1443</v>
      </c>
      <c r="H380">
        <v>3</v>
      </c>
    </row>
    <row r="381" spans="1:8" x14ac:dyDescent="0.2">
      <c r="A381">
        <v>11013125</v>
      </c>
      <c r="B381" s="6">
        <v>46110</v>
      </c>
      <c r="C381" t="s">
        <v>226</v>
      </c>
      <c r="D381" t="s">
        <v>426</v>
      </c>
      <c r="E381">
        <v>99801</v>
      </c>
      <c r="F381" t="s">
        <v>1444</v>
      </c>
      <c r="G381" t="s">
        <v>1445</v>
      </c>
      <c r="H381">
        <v>1</v>
      </c>
    </row>
    <row r="382" spans="1:8" x14ac:dyDescent="0.2">
      <c r="A382">
        <v>11013126</v>
      </c>
      <c r="B382" s="6">
        <v>46110</v>
      </c>
      <c r="C382" t="s">
        <v>184</v>
      </c>
      <c r="D382" t="s">
        <v>426</v>
      </c>
      <c r="E382">
        <v>100527</v>
      </c>
      <c r="F382" t="s">
        <v>1446</v>
      </c>
      <c r="G382" t="s">
        <v>1447</v>
      </c>
      <c r="H382">
        <v>3</v>
      </c>
    </row>
    <row r="383" spans="1:8" x14ac:dyDescent="0.2">
      <c r="A383">
        <v>11013128</v>
      </c>
      <c r="B383" s="6">
        <v>46110</v>
      </c>
      <c r="C383" t="s">
        <v>356</v>
      </c>
      <c r="D383" t="s">
        <v>426</v>
      </c>
      <c r="E383">
        <v>96635</v>
      </c>
      <c r="F383" t="s">
        <v>1448</v>
      </c>
      <c r="G383" t="s">
        <v>1449</v>
      </c>
      <c r="H383">
        <v>1</v>
      </c>
    </row>
    <row r="384" spans="1:8" x14ac:dyDescent="0.2">
      <c r="A384">
        <v>11013131</v>
      </c>
      <c r="B384" s="6">
        <v>46110</v>
      </c>
      <c r="C384" t="s">
        <v>184</v>
      </c>
      <c r="D384" t="s">
        <v>426</v>
      </c>
      <c r="E384">
        <v>72445</v>
      </c>
      <c r="F384" t="s">
        <v>664</v>
      </c>
      <c r="G384" t="s">
        <v>1450</v>
      </c>
      <c r="H384">
        <v>1</v>
      </c>
    </row>
    <row r="385" spans="1:8" x14ac:dyDescent="0.2">
      <c r="A385">
        <v>11013132</v>
      </c>
      <c r="B385" s="6">
        <v>46110</v>
      </c>
      <c r="C385" t="s">
        <v>184</v>
      </c>
      <c r="D385" t="s">
        <v>426</v>
      </c>
      <c r="E385">
        <v>94782</v>
      </c>
      <c r="F385" t="s">
        <v>1451</v>
      </c>
      <c r="G385" t="s">
        <v>1452</v>
      </c>
      <c r="H385">
        <v>3</v>
      </c>
    </row>
    <row r="386" spans="1:8" x14ac:dyDescent="0.2">
      <c r="A386">
        <v>11013137</v>
      </c>
      <c r="B386" s="6">
        <v>46110</v>
      </c>
      <c r="C386" t="s">
        <v>184</v>
      </c>
      <c r="D386" t="s">
        <v>426</v>
      </c>
      <c r="E386">
        <v>100324</v>
      </c>
      <c r="F386" t="s">
        <v>1453</v>
      </c>
      <c r="G386" t="s">
        <v>1454</v>
      </c>
      <c r="H386">
        <v>3</v>
      </c>
    </row>
    <row r="387" spans="1:8" x14ac:dyDescent="0.2">
      <c r="A387">
        <v>11013152</v>
      </c>
      <c r="B387" s="6">
        <v>46110</v>
      </c>
      <c r="C387" t="s">
        <v>412</v>
      </c>
      <c r="D387" t="s">
        <v>429</v>
      </c>
      <c r="E387">
        <v>88437</v>
      </c>
      <c r="F387" t="s">
        <v>1455</v>
      </c>
      <c r="G387" t="s">
        <v>1456</v>
      </c>
      <c r="H387">
        <v>1</v>
      </c>
    </row>
    <row r="388" spans="1:8" x14ac:dyDescent="0.2">
      <c r="A388">
        <v>11013156</v>
      </c>
      <c r="B388" s="6">
        <v>46110</v>
      </c>
      <c r="C388" t="s">
        <v>412</v>
      </c>
      <c r="D388" t="s">
        <v>429</v>
      </c>
      <c r="E388">
        <v>92963</v>
      </c>
      <c r="F388" t="s">
        <v>1457</v>
      </c>
      <c r="G388" t="s">
        <v>1458</v>
      </c>
      <c r="H388">
        <v>1</v>
      </c>
    </row>
    <row r="389" spans="1:8" x14ac:dyDescent="0.2">
      <c r="A389">
        <v>11013160</v>
      </c>
      <c r="B389" s="6">
        <v>46110</v>
      </c>
      <c r="C389" t="s">
        <v>102</v>
      </c>
      <c r="D389" t="s">
        <v>426</v>
      </c>
      <c r="E389">
        <v>99445</v>
      </c>
      <c r="F389" t="s">
        <v>1459</v>
      </c>
      <c r="G389" t="s">
        <v>1460</v>
      </c>
      <c r="H389">
        <v>2</v>
      </c>
    </row>
    <row r="390" spans="1:8" x14ac:dyDescent="0.2">
      <c r="A390">
        <v>11013163</v>
      </c>
      <c r="B390" s="6">
        <v>46110</v>
      </c>
      <c r="C390" t="s">
        <v>102</v>
      </c>
      <c r="D390" t="s">
        <v>426</v>
      </c>
      <c r="E390">
        <v>97623</v>
      </c>
      <c r="F390" t="s">
        <v>1461</v>
      </c>
      <c r="G390" t="s">
        <v>1462</v>
      </c>
      <c r="H390">
        <v>2</v>
      </c>
    </row>
    <row r="391" spans="1:8" x14ac:dyDescent="0.2">
      <c r="A391">
        <v>11013164</v>
      </c>
      <c r="B391" s="6">
        <v>46110</v>
      </c>
      <c r="C391" t="s">
        <v>102</v>
      </c>
      <c r="D391" t="s">
        <v>426</v>
      </c>
      <c r="E391">
        <v>97621</v>
      </c>
      <c r="F391" t="s">
        <v>1463</v>
      </c>
      <c r="G391" t="s">
        <v>1464</v>
      </c>
      <c r="H391">
        <v>2</v>
      </c>
    </row>
    <row r="392" spans="1:8" x14ac:dyDescent="0.2">
      <c r="A392">
        <v>11013165</v>
      </c>
      <c r="B392" s="6">
        <v>46110</v>
      </c>
      <c r="C392" t="s">
        <v>102</v>
      </c>
      <c r="D392" t="s">
        <v>426</v>
      </c>
      <c r="E392">
        <v>99219</v>
      </c>
      <c r="F392" t="s">
        <v>1465</v>
      </c>
      <c r="G392" t="s">
        <v>1466</v>
      </c>
      <c r="H392">
        <v>1</v>
      </c>
    </row>
    <row r="393" spans="1:8" x14ac:dyDescent="0.2">
      <c r="A393">
        <v>11013171</v>
      </c>
      <c r="B393" s="6">
        <v>46110</v>
      </c>
      <c r="C393" t="s">
        <v>102</v>
      </c>
      <c r="D393" t="s">
        <v>426</v>
      </c>
      <c r="E393">
        <v>101355</v>
      </c>
      <c r="F393" t="s">
        <v>1467</v>
      </c>
      <c r="G393" t="s">
        <v>1468</v>
      </c>
      <c r="H393">
        <v>3</v>
      </c>
    </row>
    <row r="394" spans="1:8" x14ac:dyDescent="0.2">
      <c r="A394">
        <v>11013176</v>
      </c>
      <c r="B394" s="6">
        <v>46110</v>
      </c>
      <c r="C394" t="s">
        <v>323</v>
      </c>
      <c r="D394" t="s">
        <v>431</v>
      </c>
      <c r="E394">
        <v>101120</v>
      </c>
      <c r="F394" t="s">
        <v>1469</v>
      </c>
      <c r="G394" t="s">
        <v>1470</v>
      </c>
      <c r="H394">
        <v>5</v>
      </c>
    </row>
    <row r="395" spans="1:8" x14ac:dyDescent="0.2">
      <c r="A395">
        <v>11013177</v>
      </c>
      <c r="B395" s="6">
        <v>46110</v>
      </c>
      <c r="C395" t="s">
        <v>102</v>
      </c>
      <c r="D395" t="s">
        <v>426</v>
      </c>
      <c r="E395">
        <v>71512</v>
      </c>
      <c r="F395" t="s">
        <v>1471</v>
      </c>
      <c r="G395" t="s">
        <v>1472</v>
      </c>
      <c r="H395">
        <v>2</v>
      </c>
    </row>
    <row r="396" spans="1:8" x14ac:dyDescent="0.2">
      <c r="A396">
        <v>11013179</v>
      </c>
      <c r="B396" s="6">
        <v>46110</v>
      </c>
      <c r="C396" t="s">
        <v>412</v>
      </c>
      <c r="D396" t="s">
        <v>429</v>
      </c>
      <c r="E396">
        <v>93462</v>
      </c>
      <c r="F396" t="s">
        <v>1473</v>
      </c>
      <c r="G396" t="s">
        <v>1474</v>
      </c>
      <c r="H396">
        <v>3</v>
      </c>
    </row>
    <row r="397" spans="1:8" x14ac:dyDescent="0.2">
      <c r="A397">
        <v>11013185</v>
      </c>
      <c r="B397" s="6">
        <v>46110</v>
      </c>
      <c r="C397" t="s">
        <v>102</v>
      </c>
      <c r="D397" t="s">
        <v>426</v>
      </c>
      <c r="E397">
        <v>100593</v>
      </c>
      <c r="F397" t="s">
        <v>1475</v>
      </c>
      <c r="G397" t="s">
        <v>1476</v>
      </c>
      <c r="H397">
        <v>2</v>
      </c>
    </row>
    <row r="398" spans="1:8" x14ac:dyDescent="0.2">
      <c r="A398">
        <v>11013200</v>
      </c>
      <c r="B398" s="6">
        <v>46110</v>
      </c>
      <c r="C398" t="s">
        <v>234</v>
      </c>
      <c r="D398" t="s">
        <v>426</v>
      </c>
      <c r="E398">
        <v>101609</v>
      </c>
      <c r="F398" t="s">
        <v>1477</v>
      </c>
      <c r="G398" t="s">
        <v>1478</v>
      </c>
      <c r="H398">
        <v>3</v>
      </c>
    </row>
    <row r="399" spans="1:8" x14ac:dyDescent="0.2">
      <c r="A399">
        <v>11013201</v>
      </c>
      <c r="B399" s="6">
        <v>46110</v>
      </c>
      <c r="C399" t="s">
        <v>234</v>
      </c>
      <c r="D399" t="s">
        <v>426</v>
      </c>
      <c r="E399">
        <v>100299</v>
      </c>
      <c r="F399" t="s">
        <v>1479</v>
      </c>
      <c r="G399" t="s">
        <v>1480</v>
      </c>
      <c r="H399">
        <v>3</v>
      </c>
    </row>
    <row r="400" spans="1:8" x14ac:dyDescent="0.2">
      <c r="A400">
        <v>11013202</v>
      </c>
      <c r="B400" s="6">
        <v>46111</v>
      </c>
      <c r="C400" t="s">
        <v>234</v>
      </c>
      <c r="D400" t="s">
        <v>426</v>
      </c>
      <c r="E400">
        <v>99254</v>
      </c>
      <c r="F400" t="s">
        <v>1481</v>
      </c>
      <c r="G400" t="s">
        <v>1482</v>
      </c>
      <c r="H400">
        <v>3</v>
      </c>
    </row>
    <row r="401" spans="1:8" x14ac:dyDescent="0.2">
      <c r="A401">
        <v>11013203</v>
      </c>
      <c r="B401" s="6">
        <v>46111</v>
      </c>
      <c r="C401" t="s">
        <v>234</v>
      </c>
      <c r="D401" t="s">
        <v>426</v>
      </c>
      <c r="E401">
        <v>98324</v>
      </c>
      <c r="F401" t="s">
        <v>1483</v>
      </c>
      <c r="G401" t="s">
        <v>1484</v>
      </c>
      <c r="H401">
        <v>3</v>
      </c>
    </row>
    <row r="402" spans="1:8" x14ac:dyDescent="0.2">
      <c r="A402">
        <v>11013214</v>
      </c>
      <c r="B402" s="6">
        <v>46111</v>
      </c>
      <c r="C402" t="s">
        <v>24</v>
      </c>
      <c r="D402" t="s">
        <v>426</v>
      </c>
      <c r="E402">
        <v>100393</v>
      </c>
      <c r="F402" t="s">
        <v>1485</v>
      </c>
      <c r="G402" t="s">
        <v>1486</v>
      </c>
      <c r="H402">
        <v>1</v>
      </c>
    </row>
    <row r="403" spans="1:8" x14ac:dyDescent="0.2">
      <c r="A403">
        <v>11013215</v>
      </c>
      <c r="B403" s="6">
        <v>46111</v>
      </c>
      <c r="C403" t="s">
        <v>24</v>
      </c>
      <c r="D403" t="s">
        <v>426</v>
      </c>
      <c r="E403">
        <v>84426</v>
      </c>
      <c r="F403" t="s">
        <v>1487</v>
      </c>
      <c r="G403" t="s">
        <v>1488</v>
      </c>
      <c r="H403">
        <v>4</v>
      </c>
    </row>
    <row r="404" spans="1:8" x14ac:dyDescent="0.2">
      <c r="A404">
        <v>11013217</v>
      </c>
      <c r="B404" s="6">
        <v>46111</v>
      </c>
      <c r="C404" t="s">
        <v>24</v>
      </c>
      <c r="D404" t="s">
        <v>426</v>
      </c>
      <c r="E404">
        <v>76047</v>
      </c>
      <c r="F404" t="s">
        <v>1489</v>
      </c>
      <c r="G404" t="s">
        <v>1490</v>
      </c>
      <c r="H404">
        <v>3</v>
      </c>
    </row>
    <row r="405" spans="1:8" x14ac:dyDescent="0.2">
      <c r="A405">
        <v>11013218</v>
      </c>
      <c r="B405" s="6">
        <v>46111</v>
      </c>
      <c r="C405" t="s">
        <v>24</v>
      </c>
      <c r="D405" t="s">
        <v>426</v>
      </c>
      <c r="E405">
        <v>93617</v>
      </c>
      <c r="F405" t="s">
        <v>1491</v>
      </c>
      <c r="G405" t="s">
        <v>1492</v>
      </c>
      <c r="H405">
        <v>5</v>
      </c>
    </row>
    <row r="406" spans="1:8" x14ac:dyDescent="0.2">
      <c r="A406">
        <v>11013220</v>
      </c>
      <c r="B406" s="6">
        <v>46111</v>
      </c>
      <c r="C406" t="s">
        <v>24</v>
      </c>
      <c r="D406" t="s">
        <v>426</v>
      </c>
      <c r="E406">
        <v>97884</v>
      </c>
      <c r="F406" t="s">
        <v>719</v>
      </c>
      <c r="G406" t="s">
        <v>1493</v>
      </c>
      <c r="H406">
        <v>3</v>
      </c>
    </row>
    <row r="407" spans="1:8" x14ac:dyDescent="0.2">
      <c r="A407">
        <v>11013221</v>
      </c>
      <c r="B407" s="6">
        <v>46111</v>
      </c>
      <c r="C407" t="s">
        <v>24</v>
      </c>
      <c r="D407" t="s">
        <v>426</v>
      </c>
      <c r="E407">
        <v>100141</v>
      </c>
      <c r="F407" t="s">
        <v>1494</v>
      </c>
      <c r="G407" t="s">
        <v>1495</v>
      </c>
      <c r="H407">
        <v>3</v>
      </c>
    </row>
    <row r="408" spans="1:8" x14ac:dyDescent="0.2">
      <c r="A408">
        <v>11013225</v>
      </c>
      <c r="B408" s="6">
        <v>46111</v>
      </c>
      <c r="C408" t="s">
        <v>24</v>
      </c>
      <c r="D408" t="s">
        <v>426</v>
      </c>
      <c r="E408">
        <v>94812</v>
      </c>
      <c r="F408" t="s">
        <v>1496</v>
      </c>
      <c r="G408" t="s">
        <v>1497</v>
      </c>
      <c r="H408">
        <v>3</v>
      </c>
    </row>
    <row r="409" spans="1:8" x14ac:dyDescent="0.2">
      <c r="A409">
        <v>11013234</v>
      </c>
      <c r="B409" s="6">
        <v>46111</v>
      </c>
      <c r="C409" t="s">
        <v>24</v>
      </c>
      <c r="D409" t="s">
        <v>426</v>
      </c>
      <c r="E409">
        <v>95294</v>
      </c>
      <c r="F409" t="s">
        <v>1498</v>
      </c>
      <c r="G409" t="s">
        <v>1499</v>
      </c>
      <c r="H409">
        <v>5</v>
      </c>
    </row>
    <row r="410" spans="1:8" x14ac:dyDescent="0.2">
      <c r="A410">
        <v>11013236</v>
      </c>
      <c r="B410" s="6">
        <v>46111</v>
      </c>
      <c r="C410" t="s">
        <v>24</v>
      </c>
      <c r="D410" t="s">
        <v>426</v>
      </c>
      <c r="E410">
        <v>90341</v>
      </c>
      <c r="F410" t="s">
        <v>1500</v>
      </c>
      <c r="G410" t="s">
        <v>1501</v>
      </c>
      <c r="H410">
        <v>3</v>
      </c>
    </row>
    <row r="411" spans="1:8" x14ac:dyDescent="0.2">
      <c r="A411">
        <v>11013238</v>
      </c>
      <c r="B411" s="6">
        <v>46111</v>
      </c>
      <c r="C411" t="s">
        <v>24</v>
      </c>
      <c r="D411" t="s">
        <v>426</v>
      </c>
      <c r="E411">
        <v>88466</v>
      </c>
      <c r="F411" t="s">
        <v>1502</v>
      </c>
      <c r="G411" t="s">
        <v>1503</v>
      </c>
      <c r="H411">
        <v>3</v>
      </c>
    </row>
    <row r="412" spans="1:8" x14ac:dyDescent="0.2">
      <c r="A412">
        <v>11013239</v>
      </c>
      <c r="B412" s="6">
        <v>46111</v>
      </c>
      <c r="C412" t="s">
        <v>24</v>
      </c>
      <c r="D412" t="s">
        <v>426</v>
      </c>
      <c r="E412">
        <v>83331</v>
      </c>
      <c r="F412" t="s">
        <v>1504</v>
      </c>
      <c r="G412" t="s">
        <v>1505</v>
      </c>
      <c r="H412">
        <v>5</v>
      </c>
    </row>
    <row r="413" spans="1:8" x14ac:dyDescent="0.2">
      <c r="A413">
        <v>11013245</v>
      </c>
      <c r="B413" s="6">
        <v>46111</v>
      </c>
      <c r="C413" t="s">
        <v>24</v>
      </c>
      <c r="D413" t="s">
        <v>426</v>
      </c>
      <c r="E413">
        <v>100027</v>
      </c>
      <c r="F413" t="s">
        <v>1506</v>
      </c>
      <c r="G413" t="s">
        <v>1507</v>
      </c>
      <c r="H413">
        <v>5</v>
      </c>
    </row>
    <row r="414" spans="1:8" x14ac:dyDescent="0.2">
      <c r="A414">
        <v>11013251</v>
      </c>
      <c r="B414" s="6">
        <v>46111</v>
      </c>
      <c r="C414" t="s">
        <v>24</v>
      </c>
      <c r="D414" t="s">
        <v>426</v>
      </c>
      <c r="E414">
        <v>94475</v>
      </c>
      <c r="F414" t="s">
        <v>1508</v>
      </c>
      <c r="G414" t="s">
        <v>1509</v>
      </c>
      <c r="H414">
        <v>3</v>
      </c>
    </row>
    <row r="415" spans="1:8" x14ac:dyDescent="0.2">
      <c r="A415">
        <v>11013266</v>
      </c>
      <c r="B415" s="6">
        <v>46111</v>
      </c>
      <c r="C415" t="s">
        <v>253</v>
      </c>
      <c r="D415" t="s">
        <v>425</v>
      </c>
      <c r="E415">
        <v>99459</v>
      </c>
      <c r="F415" t="s">
        <v>1510</v>
      </c>
      <c r="G415" t="s">
        <v>1511</v>
      </c>
      <c r="H415">
        <v>3</v>
      </c>
    </row>
    <row r="416" spans="1:8" x14ac:dyDescent="0.2">
      <c r="A416">
        <v>11013273</v>
      </c>
      <c r="B416" s="6">
        <v>46111</v>
      </c>
      <c r="C416" t="s">
        <v>143</v>
      </c>
      <c r="D416" t="s">
        <v>425</v>
      </c>
      <c r="E416">
        <v>49990</v>
      </c>
      <c r="F416" t="s">
        <v>1512</v>
      </c>
      <c r="G416" t="s">
        <v>1513</v>
      </c>
      <c r="H416">
        <v>3</v>
      </c>
    </row>
    <row r="417" spans="1:8" x14ac:dyDescent="0.2">
      <c r="A417">
        <v>11013285</v>
      </c>
      <c r="B417" s="6">
        <v>46111</v>
      </c>
      <c r="C417" t="s">
        <v>213</v>
      </c>
      <c r="D417" t="s">
        <v>429</v>
      </c>
      <c r="E417">
        <v>39829</v>
      </c>
      <c r="F417" t="s">
        <v>1514</v>
      </c>
      <c r="G417" t="s">
        <v>1515</v>
      </c>
      <c r="H417">
        <v>5</v>
      </c>
    </row>
    <row r="418" spans="1:8" x14ac:dyDescent="0.2">
      <c r="A418">
        <v>11013291</v>
      </c>
      <c r="B418" s="6">
        <v>46111</v>
      </c>
      <c r="C418" t="s">
        <v>213</v>
      </c>
      <c r="D418" t="s">
        <v>429</v>
      </c>
      <c r="E418">
        <v>88115</v>
      </c>
      <c r="F418" t="s">
        <v>1516</v>
      </c>
      <c r="G418" t="s">
        <v>1517</v>
      </c>
      <c r="H418">
        <v>4</v>
      </c>
    </row>
    <row r="419" spans="1:8" x14ac:dyDescent="0.2">
      <c r="A419">
        <v>11013292</v>
      </c>
      <c r="B419" s="6">
        <v>46111</v>
      </c>
      <c r="C419" t="s">
        <v>213</v>
      </c>
      <c r="D419" t="s">
        <v>429</v>
      </c>
      <c r="E419">
        <v>99571</v>
      </c>
      <c r="F419" t="s">
        <v>617</v>
      </c>
      <c r="G419" t="s">
        <v>1518</v>
      </c>
      <c r="H419">
        <v>4</v>
      </c>
    </row>
    <row r="420" spans="1:8" x14ac:dyDescent="0.2">
      <c r="A420">
        <v>11013295</v>
      </c>
      <c r="B420" s="6">
        <v>46111</v>
      </c>
      <c r="C420" t="s">
        <v>213</v>
      </c>
      <c r="D420" t="s">
        <v>429</v>
      </c>
      <c r="E420">
        <v>99705</v>
      </c>
      <c r="F420" t="s">
        <v>1519</v>
      </c>
      <c r="G420" t="s">
        <v>1520</v>
      </c>
      <c r="H420">
        <v>4</v>
      </c>
    </row>
    <row r="421" spans="1:8" x14ac:dyDescent="0.2">
      <c r="A421">
        <v>11013300</v>
      </c>
      <c r="B421" s="6">
        <v>46111</v>
      </c>
      <c r="C421" t="s">
        <v>92</v>
      </c>
      <c r="D421" t="s">
        <v>425</v>
      </c>
      <c r="E421">
        <v>91869</v>
      </c>
      <c r="F421" t="s">
        <v>1521</v>
      </c>
      <c r="G421" t="s">
        <v>1522</v>
      </c>
      <c r="H421">
        <v>3</v>
      </c>
    </row>
    <row r="422" spans="1:8" x14ac:dyDescent="0.2">
      <c r="A422">
        <v>11013306</v>
      </c>
      <c r="B422" s="6">
        <v>46111</v>
      </c>
      <c r="C422" t="s">
        <v>240</v>
      </c>
      <c r="D422" t="s">
        <v>425</v>
      </c>
      <c r="E422">
        <v>93181</v>
      </c>
      <c r="F422" t="s">
        <v>1523</v>
      </c>
      <c r="G422" t="s">
        <v>1524</v>
      </c>
      <c r="H422">
        <v>1</v>
      </c>
    </row>
    <row r="423" spans="1:8" x14ac:dyDescent="0.2">
      <c r="A423">
        <v>11013308</v>
      </c>
      <c r="B423" s="6">
        <v>46111</v>
      </c>
      <c r="C423" t="s">
        <v>240</v>
      </c>
      <c r="D423" t="s">
        <v>425</v>
      </c>
      <c r="E423">
        <v>98701</v>
      </c>
      <c r="F423" t="s">
        <v>1075</v>
      </c>
      <c r="G423" t="s">
        <v>1525</v>
      </c>
      <c r="H423">
        <v>2</v>
      </c>
    </row>
    <row r="424" spans="1:8" x14ac:dyDescent="0.2">
      <c r="A424">
        <v>11013312</v>
      </c>
      <c r="B424" s="6">
        <v>46111</v>
      </c>
      <c r="C424" t="s">
        <v>240</v>
      </c>
      <c r="D424" t="s">
        <v>425</v>
      </c>
      <c r="E424">
        <v>97126</v>
      </c>
      <c r="F424" t="s">
        <v>1526</v>
      </c>
      <c r="G424" t="s">
        <v>1527</v>
      </c>
      <c r="H424">
        <v>3</v>
      </c>
    </row>
    <row r="425" spans="1:8" x14ac:dyDescent="0.2">
      <c r="A425">
        <v>11013315</v>
      </c>
      <c r="B425" s="6">
        <v>46111</v>
      </c>
      <c r="C425" t="s">
        <v>240</v>
      </c>
      <c r="D425" t="s">
        <v>425</v>
      </c>
      <c r="E425">
        <v>82079</v>
      </c>
      <c r="F425" t="s">
        <v>1118</v>
      </c>
      <c r="G425" t="s">
        <v>1528</v>
      </c>
      <c r="H425">
        <v>3</v>
      </c>
    </row>
    <row r="426" spans="1:8" x14ac:dyDescent="0.2">
      <c r="A426">
        <v>11013318</v>
      </c>
      <c r="B426" s="6">
        <v>46111</v>
      </c>
      <c r="C426" t="s">
        <v>240</v>
      </c>
      <c r="D426" t="s">
        <v>425</v>
      </c>
      <c r="E426">
        <v>100217</v>
      </c>
      <c r="F426" t="s">
        <v>1529</v>
      </c>
      <c r="G426" t="s">
        <v>1530</v>
      </c>
      <c r="H426">
        <v>3</v>
      </c>
    </row>
    <row r="427" spans="1:8" x14ac:dyDescent="0.2">
      <c r="A427">
        <v>11013323</v>
      </c>
      <c r="B427" s="6">
        <v>46111</v>
      </c>
      <c r="C427" t="s">
        <v>248</v>
      </c>
      <c r="D427" t="s">
        <v>428</v>
      </c>
      <c r="E427">
        <v>102783</v>
      </c>
      <c r="F427" t="s">
        <v>1531</v>
      </c>
      <c r="G427" t="s">
        <v>1532</v>
      </c>
      <c r="H427">
        <v>1</v>
      </c>
    </row>
    <row r="428" spans="1:8" x14ac:dyDescent="0.2">
      <c r="A428">
        <v>11013330</v>
      </c>
      <c r="B428" s="6">
        <v>46111</v>
      </c>
      <c r="C428" t="s">
        <v>399</v>
      </c>
      <c r="D428" t="s">
        <v>429</v>
      </c>
      <c r="E428">
        <v>98632</v>
      </c>
      <c r="F428" t="s">
        <v>1533</v>
      </c>
      <c r="G428" t="s">
        <v>1534</v>
      </c>
      <c r="H428">
        <v>4</v>
      </c>
    </row>
    <row r="429" spans="1:8" x14ac:dyDescent="0.2">
      <c r="A429">
        <v>11013350</v>
      </c>
      <c r="B429" s="6">
        <v>46111</v>
      </c>
      <c r="C429" t="s">
        <v>79</v>
      </c>
      <c r="D429" t="s">
        <v>429</v>
      </c>
      <c r="E429">
        <v>95960</v>
      </c>
      <c r="F429" t="s">
        <v>1535</v>
      </c>
      <c r="G429" t="s">
        <v>1536</v>
      </c>
      <c r="H429">
        <v>1</v>
      </c>
    </row>
    <row r="430" spans="1:8" x14ac:dyDescent="0.2">
      <c r="A430">
        <v>11013362</v>
      </c>
      <c r="B430" s="6">
        <v>46111</v>
      </c>
      <c r="C430" t="s">
        <v>356</v>
      </c>
      <c r="D430" t="s">
        <v>426</v>
      </c>
      <c r="E430">
        <v>99067</v>
      </c>
      <c r="F430" t="s">
        <v>1537</v>
      </c>
      <c r="G430" t="s">
        <v>1538</v>
      </c>
      <c r="H430">
        <v>1</v>
      </c>
    </row>
    <row r="431" spans="1:8" x14ac:dyDescent="0.2">
      <c r="A431">
        <v>11013364</v>
      </c>
      <c r="B431" s="6">
        <v>46111</v>
      </c>
      <c r="C431" t="s">
        <v>356</v>
      </c>
      <c r="D431" t="s">
        <v>426</v>
      </c>
      <c r="E431">
        <v>77911</v>
      </c>
      <c r="F431" t="s">
        <v>1539</v>
      </c>
      <c r="G431" t="s">
        <v>1540</v>
      </c>
      <c r="H431">
        <v>4</v>
      </c>
    </row>
    <row r="432" spans="1:8" x14ac:dyDescent="0.2">
      <c r="A432">
        <v>11013372</v>
      </c>
      <c r="B432" s="6">
        <v>46111</v>
      </c>
      <c r="C432" t="s">
        <v>356</v>
      </c>
      <c r="D432" t="s">
        <v>426</v>
      </c>
      <c r="E432">
        <v>95935</v>
      </c>
      <c r="F432" t="s">
        <v>626</v>
      </c>
      <c r="G432" t="s">
        <v>1541</v>
      </c>
      <c r="H432">
        <v>1</v>
      </c>
    </row>
    <row r="433" spans="1:8" x14ac:dyDescent="0.2">
      <c r="A433">
        <v>11013388</v>
      </c>
      <c r="B433" s="6">
        <v>46111</v>
      </c>
      <c r="C433" t="s">
        <v>60</v>
      </c>
      <c r="D433" t="s">
        <v>426</v>
      </c>
      <c r="E433">
        <v>92467</v>
      </c>
      <c r="F433" t="s">
        <v>1542</v>
      </c>
      <c r="G433" t="s">
        <v>1543</v>
      </c>
      <c r="H433">
        <v>3</v>
      </c>
    </row>
    <row r="434" spans="1:8" x14ac:dyDescent="0.2">
      <c r="A434">
        <v>11013505</v>
      </c>
      <c r="B434" s="6">
        <v>46111</v>
      </c>
      <c r="C434" t="s">
        <v>60</v>
      </c>
      <c r="D434" t="s">
        <v>426</v>
      </c>
      <c r="E434">
        <v>78668</v>
      </c>
      <c r="F434" t="s">
        <v>1544</v>
      </c>
      <c r="G434" t="s">
        <v>1545</v>
      </c>
      <c r="H434">
        <v>3</v>
      </c>
    </row>
    <row r="435" spans="1:8" x14ac:dyDescent="0.2">
      <c r="A435">
        <v>11013509</v>
      </c>
      <c r="B435" s="6">
        <v>46111</v>
      </c>
      <c r="C435" t="s">
        <v>60</v>
      </c>
      <c r="D435" t="s">
        <v>426</v>
      </c>
      <c r="E435">
        <v>95004</v>
      </c>
      <c r="F435" t="s">
        <v>1546</v>
      </c>
      <c r="G435" t="s">
        <v>1547</v>
      </c>
      <c r="H435">
        <v>4</v>
      </c>
    </row>
    <row r="436" spans="1:8" x14ac:dyDescent="0.2">
      <c r="A436">
        <v>11013511</v>
      </c>
      <c r="B436" s="6">
        <v>46111</v>
      </c>
      <c r="C436" t="s">
        <v>553</v>
      </c>
      <c r="D436" t="s">
        <v>428</v>
      </c>
      <c r="E436">
        <v>96171</v>
      </c>
      <c r="F436" t="s">
        <v>1548</v>
      </c>
      <c r="G436" t="s">
        <v>1549</v>
      </c>
      <c r="H436">
        <v>4</v>
      </c>
    </row>
    <row r="437" spans="1:8" x14ac:dyDescent="0.2">
      <c r="A437">
        <v>11013575</v>
      </c>
      <c r="B437" s="6">
        <v>46111</v>
      </c>
      <c r="C437" t="s">
        <v>370</v>
      </c>
      <c r="D437" t="s">
        <v>429</v>
      </c>
      <c r="E437">
        <v>92767</v>
      </c>
      <c r="F437" t="s">
        <v>1550</v>
      </c>
      <c r="G437" t="s">
        <v>1551</v>
      </c>
      <c r="H437">
        <v>3</v>
      </c>
    </row>
    <row r="438" spans="1:8" x14ac:dyDescent="0.2">
      <c r="A438">
        <v>11013600</v>
      </c>
      <c r="B438" s="6">
        <v>46111</v>
      </c>
      <c r="C438" t="s">
        <v>310</v>
      </c>
      <c r="D438" t="s">
        <v>426</v>
      </c>
      <c r="E438">
        <v>101730</v>
      </c>
      <c r="F438" t="s">
        <v>1552</v>
      </c>
      <c r="G438" t="s">
        <v>1553</v>
      </c>
      <c r="H438">
        <v>3</v>
      </c>
    </row>
    <row r="439" spans="1:8" x14ac:dyDescent="0.2">
      <c r="A439">
        <v>11013603</v>
      </c>
      <c r="B439" s="6">
        <v>46111</v>
      </c>
      <c r="C439" t="s">
        <v>310</v>
      </c>
      <c r="D439" t="s">
        <v>426</v>
      </c>
      <c r="E439">
        <v>87285</v>
      </c>
      <c r="F439" t="s">
        <v>1554</v>
      </c>
      <c r="G439" t="s">
        <v>1555</v>
      </c>
      <c r="H439">
        <v>3</v>
      </c>
    </row>
    <row r="440" spans="1:8" x14ac:dyDescent="0.2">
      <c r="A440">
        <v>11013612</v>
      </c>
      <c r="B440" s="6">
        <v>46111</v>
      </c>
      <c r="C440" t="s">
        <v>310</v>
      </c>
      <c r="D440" t="s">
        <v>426</v>
      </c>
      <c r="E440">
        <v>79520</v>
      </c>
      <c r="F440" t="s">
        <v>1556</v>
      </c>
      <c r="G440" t="s">
        <v>1557</v>
      </c>
      <c r="H440">
        <v>3</v>
      </c>
    </row>
    <row r="441" spans="1:8" x14ac:dyDescent="0.2">
      <c r="A441">
        <v>11013618</v>
      </c>
      <c r="B441" s="6">
        <v>46111</v>
      </c>
      <c r="C441" t="s">
        <v>310</v>
      </c>
      <c r="D441" t="s">
        <v>426</v>
      </c>
      <c r="E441">
        <v>99814</v>
      </c>
      <c r="F441" t="s">
        <v>1558</v>
      </c>
      <c r="G441" t="s">
        <v>1559</v>
      </c>
      <c r="H441">
        <v>1</v>
      </c>
    </row>
    <row r="442" spans="1:8" x14ac:dyDescent="0.2">
      <c r="A442">
        <v>11013621</v>
      </c>
      <c r="B442" s="6">
        <v>46111</v>
      </c>
      <c r="C442" t="s">
        <v>212</v>
      </c>
      <c r="D442" t="s">
        <v>429</v>
      </c>
      <c r="E442">
        <v>102770</v>
      </c>
      <c r="F442" t="s">
        <v>1560</v>
      </c>
      <c r="G442" t="s">
        <v>1561</v>
      </c>
      <c r="H442">
        <v>3</v>
      </c>
    </row>
    <row r="443" spans="1:8" x14ac:dyDescent="0.2">
      <c r="A443">
        <v>11013625</v>
      </c>
      <c r="B443" s="6">
        <v>46111</v>
      </c>
      <c r="C443" t="s">
        <v>212</v>
      </c>
      <c r="D443" t="s">
        <v>429</v>
      </c>
      <c r="E443">
        <v>88081</v>
      </c>
      <c r="F443" t="s">
        <v>683</v>
      </c>
      <c r="G443" t="s">
        <v>1562</v>
      </c>
      <c r="H443">
        <v>3</v>
      </c>
    </row>
    <row r="444" spans="1:8" x14ac:dyDescent="0.2">
      <c r="A444">
        <v>11013654</v>
      </c>
      <c r="B444" s="6">
        <v>46111</v>
      </c>
      <c r="C444" t="s">
        <v>342</v>
      </c>
      <c r="D444" t="s">
        <v>425</v>
      </c>
      <c r="E444">
        <v>99170</v>
      </c>
      <c r="F444" t="s">
        <v>1563</v>
      </c>
      <c r="G444" t="s">
        <v>1564</v>
      </c>
      <c r="H444">
        <v>5</v>
      </c>
    </row>
    <row r="445" spans="1:8" x14ac:dyDescent="0.2">
      <c r="A445">
        <v>11013697</v>
      </c>
      <c r="B445" s="6">
        <v>46111</v>
      </c>
      <c r="C445" t="s">
        <v>82</v>
      </c>
      <c r="D445" t="s">
        <v>425</v>
      </c>
      <c r="E445">
        <v>98716</v>
      </c>
      <c r="F445" t="s">
        <v>1565</v>
      </c>
      <c r="G445" t="s">
        <v>1566</v>
      </c>
      <c r="H445">
        <v>5</v>
      </c>
    </row>
    <row r="446" spans="1:8" x14ac:dyDescent="0.2">
      <c r="A446">
        <v>11013699</v>
      </c>
      <c r="B446" s="6">
        <v>46111</v>
      </c>
      <c r="C446" t="s">
        <v>82</v>
      </c>
      <c r="D446" t="s">
        <v>425</v>
      </c>
      <c r="E446">
        <v>92299</v>
      </c>
      <c r="F446" t="s">
        <v>435</v>
      </c>
      <c r="G446" t="s">
        <v>1567</v>
      </c>
      <c r="H446">
        <v>5</v>
      </c>
    </row>
    <row r="447" spans="1:8" x14ac:dyDescent="0.2">
      <c r="A447">
        <v>11013791</v>
      </c>
      <c r="B447" s="6">
        <v>46112</v>
      </c>
      <c r="C447" t="s">
        <v>101</v>
      </c>
      <c r="D447" t="s">
        <v>429</v>
      </c>
      <c r="E447">
        <v>93635</v>
      </c>
      <c r="F447" t="s">
        <v>1568</v>
      </c>
      <c r="G447" t="s">
        <v>1569</v>
      </c>
      <c r="H447">
        <v>3</v>
      </c>
    </row>
    <row r="448" spans="1:8" x14ac:dyDescent="0.2">
      <c r="A448">
        <v>11013799</v>
      </c>
      <c r="B448" s="6">
        <v>46112</v>
      </c>
      <c r="C448" t="s">
        <v>101</v>
      </c>
      <c r="D448" t="s">
        <v>429</v>
      </c>
      <c r="E448">
        <v>96331</v>
      </c>
      <c r="F448" t="s">
        <v>1570</v>
      </c>
      <c r="G448" t="s">
        <v>1571</v>
      </c>
      <c r="H448">
        <v>4</v>
      </c>
    </row>
    <row r="449" spans="1:8" x14ac:dyDescent="0.2">
      <c r="A449">
        <v>11013802</v>
      </c>
      <c r="B449" s="6">
        <v>46112</v>
      </c>
      <c r="C449" t="s">
        <v>101</v>
      </c>
      <c r="D449" t="s">
        <v>429</v>
      </c>
      <c r="E449">
        <v>76854</v>
      </c>
      <c r="F449" t="s">
        <v>1572</v>
      </c>
      <c r="G449" t="s">
        <v>1573</v>
      </c>
      <c r="H449">
        <v>3</v>
      </c>
    </row>
    <row r="450" spans="1:8" x14ac:dyDescent="0.2">
      <c r="A450">
        <v>11013825</v>
      </c>
      <c r="B450" s="6">
        <v>46112</v>
      </c>
      <c r="C450" t="s">
        <v>63</v>
      </c>
      <c r="D450" t="s">
        <v>426</v>
      </c>
      <c r="E450">
        <v>95406</v>
      </c>
      <c r="F450" t="s">
        <v>1574</v>
      </c>
      <c r="G450" t="s">
        <v>1575</v>
      </c>
      <c r="H450">
        <v>3</v>
      </c>
    </row>
    <row r="451" spans="1:8" x14ac:dyDescent="0.2">
      <c r="A451">
        <v>11013827</v>
      </c>
      <c r="B451" s="6">
        <v>46112</v>
      </c>
      <c r="C451" t="s">
        <v>63</v>
      </c>
      <c r="D451" t="s">
        <v>426</v>
      </c>
      <c r="E451">
        <v>56375</v>
      </c>
      <c r="F451" t="s">
        <v>1576</v>
      </c>
      <c r="G451" t="s">
        <v>1577</v>
      </c>
      <c r="H451">
        <v>4</v>
      </c>
    </row>
    <row r="452" spans="1:8" x14ac:dyDescent="0.2">
      <c r="A452">
        <v>11013829</v>
      </c>
      <c r="B452" s="6">
        <v>46112</v>
      </c>
      <c r="C452" t="s">
        <v>253</v>
      </c>
      <c r="D452" t="s">
        <v>425</v>
      </c>
      <c r="E452">
        <v>97425</v>
      </c>
      <c r="F452" t="s">
        <v>1578</v>
      </c>
      <c r="G452" t="s">
        <v>1579</v>
      </c>
      <c r="H452">
        <v>3</v>
      </c>
    </row>
    <row r="453" spans="1:8" x14ac:dyDescent="0.2">
      <c r="A453">
        <v>11013836</v>
      </c>
      <c r="B453" s="6">
        <v>46112</v>
      </c>
      <c r="C453" t="s">
        <v>575</v>
      </c>
      <c r="D453" t="s">
        <v>426</v>
      </c>
      <c r="E453">
        <v>101770</v>
      </c>
      <c r="F453" t="s">
        <v>1580</v>
      </c>
      <c r="G453" t="s">
        <v>1581</v>
      </c>
      <c r="H453">
        <v>4</v>
      </c>
    </row>
    <row r="454" spans="1:8" x14ac:dyDescent="0.2">
      <c r="A454">
        <v>11013837</v>
      </c>
      <c r="B454" s="6">
        <v>46112</v>
      </c>
      <c r="C454" t="s">
        <v>248</v>
      </c>
      <c r="D454" t="s">
        <v>428</v>
      </c>
      <c r="E454">
        <v>101962</v>
      </c>
      <c r="F454" t="s">
        <v>1582</v>
      </c>
      <c r="G454" t="s">
        <v>1583</v>
      </c>
      <c r="H454">
        <v>1</v>
      </c>
    </row>
    <row r="455" spans="1:8" x14ac:dyDescent="0.2">
      <c r="A455">
        <v>11013846</v>
      </c>
      <c r="B455" s="6">
        <v>46112</v>
      </c>
      <c r="C455" t="s">
        <v>292</v>
      </c>
      <c r="D455" t="s">
        <v>425</v>
      </c>
      <c r="E455">
        <v>99995</v>
      </c>
      <c r="F455" t="s">
        <v>1584</v>
      </c>
      <c r="G455" t="s">
        <v>1585</v>
      </c>
      <c r="H455">
        <v>3</v>
      </c>
    </row>
    <row r="456" spans="1:8" x14ac:dyDescent="0.2">
      <c r="A456">
        <v>11013849</v>
      </c>
      <c r="B456" s="6">
        <v>46112</v>
      </c>
      <c r="C456" t="s">
        <v>292</v>
      </c>
      <c r="D456" t="s">
        <v>425</v>
      </c>
      <c r="E456">
        <v>95079</v>
      </c>
      <c r="F456" t="s">
        <v>630</v>
      </c>
      <c r="G456" t="s">
        <v>1586</v>
      </c>
      <c r="H456">
        <v>3</v>
      </c>
    </row>
    <row r="457" spans="1:8" x14ac:dyDescent="0.2">
      <c r="A457">
        <v>11013889</v>
      </c>
      <c r="B457" s="6">
        <v>46112</v>
      </c>
      <c r="C457" t="s">
        <v>369</v>
      </c>
      <c r="D457" t="s">
        <v>425</v>
      </c>
      <c r="E457">
        <v>76581</v>
      </c>
      <c r="F457" t="s">
        <v>1587</v>
      </c>
      <c r="G457" t="s">
        <v>1588</v>
      </c>
      <c r="H457">
        <v>3</v>
      </c>
    </row>
    <row r="458" spans="1:8" x14ac:dyDescent="0.2">
      <c r="A458">
        <v>11013899</v>
      </c>
      <c r="B458" s="6">
        <v>46112</v>
      </c>
      <c r="C458" t="s">
        <v>63</v>
      </c>
      <c r="D458" t="s">
        <v>426</v>
      </c>
      <c r="E458">
        <v>56892</v>
      </c>
      <c r="F458" t="s">
        <v>665</v>
      </c>
      <c r="G458" t="s">
        <v>1589</v>
      </c>
      <c r="H458">
        <v>3</v>
      </c>
    </row>
    <row r="459" spans="1:8" x14ac:dyDescent="0.2">
      <c r="A459">
        <v>11013900</v>
      </c>
      <c r="B459" s="6">
        <v>46112</v>
      </c>
      <c r="C459" t="s">
        <v>411</v>
      </c>
      <c r="D459" t="s">
        <v>426</v>
      </c>
      <c r="E459">
        <v>90478</v>
      </c>
      <c r="F459" t="s">
        <v>715</v>
      </c>
      <c r="G459" t="s">
        <v>1590</v>
      </c>
      <c r="H459">
        <v>1</v>
      </c>
    </row>
    <row r="460" spans="1:8" x14ac:dyDescent="0.2">
      <c r="A460">
        <v>11013936</v>
      </c>
      <c r="B460" s="6">
        <v>46112</v>
      </c>
      <c r="C460" t="s">
        <v>411</v>
      </c>
      <c r="D460" t="s">
        <v>426</v>
      </c>
      <c r="E460">
        <v>97943</v>
      </c>
      <c r="F460" t="s">
        <v>638</v>
      </c>
      <c r="G460" t="s">
        <v>1591</v>
      </c>
      <c r="H460">
        <v>3</v>
      </c>
    </row>
    <row r="461" spans="1:8" x14ac:dyDescent="0.2">
      <c r="A461">
        <v>11014011</v>
      </c>
      <c r="B461" s="6">
        <v>46112</v>
      </c>
      <c r="C461" t="s">
        <v>356</v>
      </c>
      <c r="D461" t="s">
        <v>426</v>
      </c>
      <c r="E461">
        <v>102168</v>
      </c>
      <c r="F461" t="s">
        <v>1592</v>
      </c>
      <c r="G461" t="s">
        <v>1593</v>
      </c>
      <c r="H461">
        <v>5</v>
      </c>
    </row>
    <row r="462" spans="1:8" x14ac:dyDescent="0.2">
      <c r="A462">
        <v>11014037</v>
      </c>
      <c r="B462" s="6">
        <v>46112</v>
      </c>
      <c r="C462" t="s">
        <v>411</v>
      </c>
      <c r="D462" t="s">
        <v>426</v>
      </c>
      <c r="E462">
        <v>100807</v>
      </c>
      <c r="F462" t="s">
        <v>716</v>
      </c>
      <c r="G462" t="s">
        <v>1594</v>
      </c>
      <c r="H462">
        <v>1</v>
      </c>
    </row>
    <row r="463" spans="1:8" x14ac:dyDescent="0.2">
      <c r="A463">
        <v>11014040</v>
      </c>
      <c r="B463" s="6">
        <v>46112</v>
      </c>
      <c r="C463" t="s">
        <v>164</v>
      </c>
      <c r="D463" t="s">
        <v>428</v>
      </c>
      <c r="E463">
        <v>82077</v>
      </c>
      <c r="F463" t="s">
        <v>436</v>
      </c>
      <c r="G463" t="s">
        <v>1595</v>
      </c>
      <c r="H463">
        <v>3</v>
      </c>
    </row>
    <row r="464" spans="1:8" x14ac:dyDescent="0.2">
      <c r="A464">
        <v>11014064</v>
      </c>
      <c r="B464" s="6">
        <v>46112</v>
      </c>
      <c r="C464" t="s">
        <v>310</v>
      </c>
      <c r="D464" t="s">
        <v>426</v>
      </c>
      <c r="E464">
        <v>101410</v>
      </c>
      <c r="F464" t="s">
        <v>1596</v>
      </c>
      <c r="G464" t="s">
        <v>1597</v>
      </c>
      <c r="H464">
        <v>1</v>
      </c>
    </row>
    <row r="465" spans="1:8" x14ac:dyDescent="0.2">
      <c r="A465">
        <v>11014065</v>
      </c>
      <c r="B465" s="6">
        <v>46112</v>
      </c>
      <c r="C465" t="s">
        <v>575</v>
      </c>
      <c r="D465" t="s">
        <v>426</v>
      </c>
      <c r="E465">
        <v>101495</v>
      </c>
      <c r="F465" t="s">
        <v>1598</v>
      </c>
      <c r="G465" t="s">
        <v>1599</v>
      </c>
      <c r="H465">
        <v>5</v>
      </c>
    </row>
    <row r="466" spans="1:8" x14ac:dyDescent="0.2">
      <c r="A466">
        <v>11014085</v>
      </c>
      <c r="B466" s="6">
        <v>46112</v>
      </c>
      <c r="C466" t="s">
        <v>575</v>
      </c>
      <c r="D466" t="s">
        <v>426</v>
      </c>
      <c r="E466">
        <v>98672</v>
      </c>
      <c r="F466" t="s">
        <v>1600</v>
      </c>
      <c r="G466" t="s">
        <v>1601</v>
      </c>
      <c r="H466">
        <v>5</v>
      </c>
    </row>
    <row r="467" spans="1:8" x14ac:dyDescent="0.2">
      <c r="A467">
        <v>11014126</v>
      </c>
      <c r="B467" s="6">
        <v>46112</v>
      </c>
      <c r="C467" t="s">
        <v>226</v>
      </c>
      <c r="D467" t="s">
        <v>426</v>
      </c>
      <c r="E467">
        <v>98132</v>
      </c>
      <c r="F467" t="s">
        <v>1602</v>
      </c>
      <c r="G467" t="s">
        <v>1603</v>
      </c>
      <c r="H467">
        <v>3</v>
      </c>
    </row>
    <row r="468" spans="1:8" x14ac:dyDescent="0.2">
      <c r="A468">
        <v>11014127</v>
      </c>
      <c r="B468" s="6">
        <v>46112</v>
      </c>
      <c r="C468" t="s">
        <v>356</v>
      </c>
      <c r="D468" t="s">
        <v>426</v>
      </c>
      <c r="E468">
        <v>99457</v>
      </c>
      <c r="F468" t="s">
        <v>1604</v>
      </c>
      <c r="G468" t="s">
        <v>1605</v>
      </c>
      <c r="H468">
        <v>5</v>
      </c>
    </row>
    <row r="469" spans="1:8" x14ac:dyDescent="0.2">
      <c r="A469">
        <v>11014179</v>
      </c>
      <c r="B469" s="6">
        <v>46112</v>
      </c>
      <c r="C469" t="s">
        <v>81</v>
      </c>
      <c r="D469" t="s">
        <v>425</v>
      </c>
      <c r="E469">
        <v>101633</v>
      </c>
      <c r="F469" t="s">
        <v>1606</v>
      </c>
      <c r="G469" t="s">
        <v>1607</v>
      </c>
      <c r="H469">
        <v>3</v>
      </c>
    </row>
    <row r="470" spans="1:8" x14ac:dyDescent="0.2">
      <c r="A470">
        <v>11014181</v>
      </c>
      <c r="B470" s="6">
        <v>46112</v>
      </c>
      <c r="C470" t="s">
        <v>81</v>
      </c>
      <c r="D470" t="s">
        <v>425</v>
      </c>
      <c r="E470">
        <v>101156</v>
      </c>
      <c r="F470" t="s">
        <v>1608</v>
      </c>
      <c r="G470" t="s">
        <v>1609</v>
      </c>
      <c r="H470">
        <v>5</v>
      </c>
    </row>
    <row r="471" spans="1:8" x14ac:dyDescent="0.2">
      <c r="A471">
        <v>11014185</v>
      </c>
      <c r="B471" s="6">
        <v>46112</v>
      </c>
      <c r="C471" t="s">
        <v>81</v>
      </c>
      <c r="D471" t="s">
        <v>425</v>
      </c>
      <c r="E471">
        <v>85858</v>
      </c>
      <c r="F471" t="s">
        <v>1610</v>
      </c>
      <c r="G471" t="s">
        <v>1611</v>
      </c>
      <c r="H471">
        <v>5</v>
      </c>
    </row>
    <row r="472" spans="1:8" x14ac:dyDescent="0.2">
      <c r="A472">
        <v>11014224</v>
      </c>
      <c r="B472" s="6">
        <v>46112</v>
      </c>
      <c r="C472" t="s">
        <v>356</v>
      </c>
      <c r="D472" t="s">
        <v>426</v>
      </c>
      <c r="E472">
        <v>98342</v>
      </c>
      <c r="F472" t="s">
        <v>674</v>
      </c>
      <c r="G472" t="s">
        <v>1612</v>
      </c>
      <c r="H472">
        <v>5</v>
      </c>
    </row>
    <row r="473" spans="1:8" x14ac:dyDescent="0.2">
      <c r="A473">
        <v>11014270</v>
      </c>
      <c r="B473" s="6">
        <v>46112</v>
      </c>
      <c r="C473" t="s">
        <v>212</v>
      </c>
      <c r="D473" t="s">
        <v>429</v>
      </c>
      <c r="E473">
        <v>100919</v>
      </c>
      <c r="F473" t="s">
        <v>1613</v>
      </c>
      <c r="G473" t="s">
        <v>1614</v>
      </c>
      <c r="H473">
        <v>4</v>
      </c>
    </row>
    <row r="474" spans="1:8" x14ac:dyDescent="0.2">
      <c r="A474">
        <v>11014321</v>
      </c>
      <c r="B474" s="6">
        <v>46113</v>
      </c>
      <c r="C474" t="s">
        <v>326</v>
      </c>
      <c r="D474" t="s">
        <v>428</v>
      </c>
      <c r="E474">
        <v>101834</v>
      </c>
      <c r="F474" t="s">
        <v>1615</v>
      </c>
      <c r="G474" t="s">
        <v>1616</v>
      </c>
      <c r="H474">
        <v>2</v>
      </c>
    </row>
    <row r="475" spans="1:8" x14ac:dyDescent="0.2">
      <c r="A475">
        <v>11014325</v>
      </c>
      <c r="B475" s="6">
        <v>46113</v>
      </c>
      <c r="C475" t="s">
        <v>326</v>
      </c>
      <c r="D475" t="s">
        <v>428</v>
      </c>
      <c r="E475">
        <v>100078</v>
      </c>
      <c r="F475" t="s">
        <v>1617</v>
      </c>
      <c r="G475" t="s">
        <v>1618</v>
      </c>
      <c r="H475">
        <v>2</v>
      </c>
    </row>
    <row r="476" spans="1:8" x14ac:dyDescent="0.2">
      <c r="A476">
        <v>11014329</v>
      </c>
      <c r="B476" s="6">
        <v>46113</v>
      </c>
      <c r="C476" t="s">
        <v>326</v>
      </c>
      <c r="D476" t="s">
        <v>428</v>
      </c>
      <c r="E476">
        <v>101129</v>
      </c>
      <c r="F476" t="s">
        <v>1619</v>
      </c>
      <c r="G476" t="s">
        <v>1620</v>
      </c>
      <c r="H476">
        <v>2</v>
      </c>
    </row>
    <row r="477" spans="1:8" x14ac:dyDescent="0.2">
      <c r="A477">
        <v>11014357</v>
      </c>
      <c r="B477" s="6">
        <v>46113</v>
      </c>
      <c r="C477" t="s">
        <v>397</v>
      </c>
      <c r="D477" t="s">
        <v>425</v>
      </c>
      <c r="E477">
        <v>98631</v>
      </c>
      <c r="F477" t="s">
        <v>1621</v>
      </c>
      <c r="G477" t="s">
        <v>1622</v>
      </c>
      <c r="H477">
        <v>4</v>
      </c>
    </row>
    <row r="478" spans="1:8" x14ac:dyDescent="0.2">
      <c r="A478">
        <v>11014359</v>
      </c>
      <c r="B478" s="6">
        <v>46113</v>
      </c>
      <c r="C478" t="s">
        <v>397</v>
      </c>
      <c r="D478" t="s">
        <v>425</v>
      </c>
      <c r="E478">
        <v>100308</v>
      </c>
      <c r="F478" t="s">
        <v>1623</v>
      </c>
      <c r="G478" t="s">
        <v>1624</v>
      </c>
      <c r="H478">
        <v>3</v>
      </c>
    </row>
    <row r="479" spans="1:8" x14ac:dyDescent="0.2">
      <c r="A479">
        <v>11014366</v>
      </c>
      <c r="B479" s="6">
        <v>46113</v>
      </c>
      <c r="C479" t="s">
        <v>397</v>
      </c>
      <c r="D479" t="s">
        <v>425</v>
      </c>
      <c r="E479">
        <v>98716</v>
      </c>
      <c r="F479" t="s">
        <v>1565</v>
      </c>
      <c r="G479" t="s">
        <v>1625</v>
      </c>
      <c r="H479">
        <v>4</v>
      </c>
    </row>
    <row r="480" spans="1:8" x14ac:dyDescent="0.2">
      <c r="A480">
        <v>11014460</v>
      </c>
      <c r="B480" s="6">
        <v>46113</v>
      </c>
      <c r="C480" t="s">
        <v>377</v>
      </c>
      <c r="D480" t="s">
        <v>426</v>
      </c>
      <c r="E480">
        <v>72640</v>
      </c>
      <c r="F480" t="s">
        <v>446</v>
      </c>
      <c r="G480" t="s">
        <v>1626</v>
      </c>
      <c r="H480">
        <v>3</v>
      </c>
    </row>
    <row r="481" spans="1:8" x14ac:dyDescent="0.2">
      <c r="A481">
        <v>11014464</v>
      </c>
      <c r="B481" s="6">
        <v>46113</v>
      </c>
      <c r="C481" t="s">
        <v>377</v>
      </c>
      <c r="D481" t="s">
        <v>426</v>
      </c>
      <c r="E481">
        <v>95652</v>
      </c>
      <c r="F481" t="s">
        <v>1627</v>
      </c>
      <c r="G481" t="s">
        <v>1628</v>
      </c>
      <c r="H481">
        <v>3</v>
      </c>
    </row>
    <row r="482" spans="1:8" x14ac:dyDescent="0.2">
      <c r="A482">
        <v>11014476</v>
      </c>
      <c r="B482" s="6">
        <v>46113</v>
      </c>
      <c r="C482" t="s">
        <v>253</v>
      </c>
      <c r="D482" t="s">
        <v>425</v>
      </c>
      <c r="E482">
        <v>100124</v>
      </c>
      <c r="F482" t="s">
        <v>1629</v>
      </c>
      <c r="G482" t="s">
        <v>1630</v>
      </c>
      <c r="H482">
        <v>4</v>
      </c>
    </row>
    <row r="483" spans="1:8" x14ac:dyDescent="0.2">
      <c r="A483">
        <v>11014481</v>
      </c>
      <c r="B483" s="6">
        <v>46113</v>
      </c>
      <c r="C483" t="s">
        <v>377</v>
      </c>
      <c r="D483" t="s">
        <v>426</v>
      </c>
      <c r="E483">
        <v>95719</v>
      </c>
      <c r="F483" t="s">
        <v>1631</v>
      </c>
      <c r="G483" t="s">
        <v>1632</v>
      </c>
      <c r="H483">
        <v>3</v>
      </c>
    </row>
    <row r="484" spans="1:8" x14ac:dyDescent="0.2">
      <c r="A484">
        <v>11014492</v>
      </c>
      <c r="B484" s="6">
        <v>46113</v>
      </c>
      <c r="C484" t="s">
        <v>60</v>
      </c>
      <c r="D484" t="s">
        <v>426</v>
      </c>
      <c r="E484">
        <v>101578</v>
      </c>
      <c r="F484" t="s">
        <v>1633</v>
      </c>
      <c r="G484" t="s">
        <v>1634</v>
      </c>
      <c r="H484">
        <v>4</v>
      </c>
    </row>
    <row r="485" spans="1:8" x14ac:dyDescent="0.2">
      <c r="A485">
        <v>11014495</v>
      </c>
      <c r="B485" s="6">
        <v>46113</v>
      </c>
      <c r="C485" t="s">
        <v>377</v>
      </c>
      <c r="D485" t="s">
        <v>426</v>
      </c>
      <c r="E485">
        <v>83394</v>
      </c>
      <c r="F485" t="s">
        <v>1635</v>
      </c>
      <c r="G485" t="s">
        <v>1636</v>
      </c>
      <c r="H485">
        <v>3</v>
      </c>
    </row>
    <row r="486" spans="1:8" x14ac:dyDescent="0.2">
      <c r="A486">
        <v>11014555</v>
      </c>
      <c r="B486" s="6">
        <v>46113</v>
      </c>
      <c r="C486" t="s">
        <v>217</v>
      </c>
      <c r="D486" t="s">
        <v>429</v>
      </c>
      <c r="E486">
        <v>92744</v>
      </c>
      <c r="F486" t="s">
        <v>1637</v>
      </c>
      <c r="G486" t="s">
        <v>1638</v>
      </c>
      <c r="H486">
        <v>3</v>
      </c>
    </row>
    <row r="487" spans="1:8" x14ac:dyDescent="0.2">
      <c r="A487">
        <v>11014559</v>
      </c>
      <c r="B487" s="6">
        <v>46113</v>
      </c>
      <c r="C487" t="s">
        <v>217</v>
      </c>
      <c r="D487" t="s">
        <v>429</v>
      </c>
      <c r="E487">
        <v>98051</v>
      </c>
      <c r="F487" t="s">
        <v>1639</v>
      </c>
      <c r="G487" t="s">
        <v>1640</v>
      </c>
      <c r="H487">
        <v>5</v>
      </c>
    </row>
    <row r="488" spans="1:8" x14ac:dyDescent="0.2">
      <c r="A488">
        <v>11014565</v>
      </c>
      <c r="B488" s="6">
        <v>46113</v>
      </c>
      <c r="C488" t="s">
        <v>217</v>
      </c>
      <c r="D488" t="s">
        <v>429</v>
      </c>
      <c r="E488">
        <v>98154</v>
      </c>
      <c r="F488" t="s">
        <v>1641</v>
      </c>
      <c r="G488" t="s">
        <v>1642</v>
      </c>
      <c r="H488">
        <v>1</v>
      </c>
    </row>
    <row r="489" spans="1:8" x14ac:dyDescent="0.2">
      <c r="A489">
        <v>11014568</v>
      </c>
      <c r="B489" s="6">
        <v>46113</v>
      </c>
      <c r="C489" t="s">
        <v>244</v>
      </c>
      <c r="D489" t="s">
        <v>431</v>
      </c>
      <c r="E489">
        <v>100537</v>
      </c>
      <c r="F489" t="s">
        <v>1643</v>
      </c>
      <c r="G489" t="s">
        <v>1644</v>
      </c>
      <c r="H489">
        <v>5</v>
      </c>
    </row>
    <row r="490" spans="1:8" x14ac:dyDescent="0.2">
      <c r="A490">
        <v>11014571</v>
      </c>
      <c r="B490" s="6">
        <v>46113</v>
      </c>
      <c r="C490" t="s">
        <v>244</v>
      </c>
      <c r="D490" t="s">
        <v>431</v>
      </c>
      <c r="E490">
        <v>100151</v>
      </c>
      <c r="F490" t="s">
        <v>1645</v>
      </c>
      <c r="G490" t="s">
        <v>1646</v>
      </c>
      <c r="H490">
        <v>5</v>
      </c>
    </row>
    <row r="491" spans="1:8" x14ac:dyDescent="0.2">
      <c r="A491">
        <v>11014573</v>
      </c>
      <c r="B491" s="6">
        <v>46113</v>
      </c>
      <c r="C491" t="s">
        <v>244</v>
      </c>
      <c r="D491" t="s">
        <v>431</v>
      </c>
      <c r="E491">
        <v>89083</v>
      </c>
      <c r="F491" t="s">
        <v>1647</v>
      </c>
      <c r="G491" t="s">
        <v>1648</v>
      </c>
      <c r="H491">
        <v>5</v>
      </c>
    </row>
    <row r="492" spans="1:8" x14ac:dyDescent="0.2">
      <c r="A492">
        <v>11014574</v>
      </c>
      <c r="B492" s="6">
        <v>46113</v>
      </c>
      <c r="C492" t="s">
        <v>217</v>
      </c>
      <c r="D492" t="s">
        <v>429</v>
      </c>
      <c r="E492">
        <v>97948</v>
      </c>
      <c r="F492" t="s">
        <v>1649</v>
      </c>
      <c r="G492" t="s">
        <v>1650</v>
      </c>
      <c r="H492">
        <v>4</v>
      </c>
    </row>
    <row r="493" spans="1:8" x14ac:dyDescent="0.2">
      <c r="A493">
        <v>11014577</v>
      </c>
      <c r="B493" s="6">
        <v>46113</v>
      </c>
      <c r="C493" t="s">
        <v>244</v>
      </c>
      <c r="D493" t="s">
        <v>431</v>
      </c>
      <c r="E493">
        <v>94250</v>
      </c>
      <c r="F493" t="s">
        <v>1651</v>
      </c>
      <c r="G493" t="s">
        <v>1652</v>
      </c>
      <c r="H493">
        <v>5</v>
      </c>
    </row>
    <row r="494" spans="1:8" x14ac:dyDescent="0.2">
      <c r="A494">
        <v>11014578</v>
      </c>
      <c r="B494" s="6">
        <v>46113</v>
      </c>
      <c r="C494" t="s">
        <v>244</v>
      </c>
      <c r="D494" t="s">
        <v>431</v>
      </c>
      <c r="E494">
        <v>83165</v>
      </c>
      <c r="F494" t="s">
        <v>624</v>
      </c>
      <c r="G494" t="s">
        <v>1653</v>
      </c>
      <c r="H494">
        <v>5</v>
      </c>
    </row>
    <row r="495" spans="1:8" x14ac:dyDescent="0.2">
      <c r="A495">
        <v>11014585</v>
      </c>
      <c r="B495" s="6">
        <v>46113</v>
      </c>
      <c r="C495" t="s">
        <v>244</v>
      </c>
      <c r="D495" t="s">
        <v>431</v>
      </c>
      <c r="E495">
        <v>90312</v>
      </c>
      <c r="F495" t="s">
        <v>1654</v>
      </c>
      <c r="G495" t="s">
        <v>1655</v>
      </c>
      <c r="H495">
        <v>5</v>
      </c>
    </row>
    <row r="496" spans="1:8" x14ac:dyDescent="0.2">
      <c r="A496">
        <v>11014590</v>
      </c>
      <c r="B496" s="6">
        <v>46113</v>
      </c>
      <c r="C496" t="s">
        <v>244</v>
      </c>
      <c r="D496" t="s">
        <v>431</v>
      </c>
      <c r="E496">
        <v>98451</v>
      </c>
      <c r="F496" t="s">
        <v>1656</v>
      </c>
      <c r="G496" t="s">
        <v>1657</v>
      </c>
      <c r="H496">
        <v>5</v>
      </c>
    </row>
    <row r="497" spans="1:8" x14ac:dyDescent="0.2">
      <c r="A497">
        <v>11014594</v>
      </c>
      <c r="B497" s="6">
        <v>46113</v>
      </c>
      <c r="C497" t="s">
        <v>217</v>
      </c>
      <c r="D497" t="s">
        <v>429</v>
      </c>
      <c r="E497">
        <v>95412</v>
      </c>
      <c r="F497" t="s">
        <v>1658</v>
      </c>
      <c r="G497" t="s">
        <v>1659</v>
      </c>
      <c r="H497">
        <v>4</v>
      </c>
    </row>
    <row r="498" spans="1:8" x14ac:dyDescent="0.2">
      <c r="A498">
        <v>11014600</v>
      </c>
      <c r="B498" s="6">
        <v>46113</v>
      </c>
      <c r="C498" t="s">
        <v>217</v>
      </c>
      <c r="D498" t="s">
        <v>429</v>
      </c>
      <c r="E498">
        <v>99122</v>
      </c>
      <c r="F498" t="s">
        <v>1660</v>
      </c>
      <c r="G498" t="s">
        <v>1661</v>
      </c>
      <c r="H498">
        <v>4</v>
      </c>
    </row>
    <row r="499" spans="1:8" x14ac:dyDescent="0.2">
      <c r="A499">
        <v>11014609</v>
      </c>
      <c r="B499" s="6">
        <v>46113</v>
      </c>
      <c r="C499" t="s">
        <v>244</v>
      </c>
      <c r="D499" t="s">
        <v>431</v>
      </c>
      <c r="E499">
        <v>99990</v>
      </c>
      <c r="F499" t="s">
        <v>1662</v>
      </c>
      <c r="G499" t="s">
        <v>1663</v>
      </c>
      <c r="H499">
        <v>5</v>
      </c>
    </row>
    <row r="500" spans="1:8" x14ac:dyDescent="0.2">
      <c r="A500">
        <v>11014614</v>
      </c>
      <c r="B500" s="6">
        <v>46113</v>
      </c>
      <c r="C500" t="s">
        <v>244</v>
      </c>
      <c r="D500" t="s">
        <v>431</v>
      </c>
      <c r="E500">
        <v>96168</v>
      </c>
      <c r="F500" t="s">
        <v>1664</v>
      </c>
      <c r="G500" t="s">
        <v>1665</v>
      </c>
      <c r="H500">
        <v>5</v>
      </c>
    </row>
    <row r="501" spans="1:8" x14ac:dyDescent="0.2">
      <c r="A501">
        <v>11014615</v>
      </c>
      <c r="B501" s="6">
        <v>46113</v>
      </c>
      <c r="C501" t="s">
        <v>370</v>
      </c>
      <c r="D501" t="s">
        <v>429</v>
      </c>
      <c r="E501">
        <v>90237</v>
      </c>
      <c r="F501" t="s">
        <v>1666</v>
      </c>
      <c r="G501" t="s">
        <v>1667</v>
      </c>
      <c r="H501">
        <v>3</v>
      </c>
    </row>
    <row r="502" spans="1:8" x14ac:dyDescent="0.2">
      <c r="A502">
        <v>11014629</v>
      </c>
      <c r="B502" s="6">
        <v>46113</v>
      </c>
      <c r="C502" t="s">
        <v>370</v>
      </c>
      <c r="D502" t="s">
        <v>429</v>
      </c>
      <c r="E502">
        <v>99976</v>
      </c>
      <c r="F502" t="s">
        <v>1668</v>
      </c>
      <c r="G502" t="s">
        <v>1669</v>
      </c>
      <c r="H502">
        <v>1</v>
      </c>
    </row>
    <row r="503" spans="1:8" x14ac:dyDescent="0.2">
      <c r="A503">
        <v>11014649</v>
      </c>
      <c r="B503" s="6">
        <v>46113</v>
      </c>
      <c r="C503" t="s">
        <v>370</v>
      </c>
      <c r="D503" t="s">
        <v>429</v>
      </c>
      <c r="E503">
        <v>100297</v>
      </c>
      <c r="F503" t="s">
        <v>1670</v>
      </c>
      <c r="G503" t="s">
        <v>1671</v>
      </c>
      <c r="H503">
        <v>1</v>
      </c>
    </row>
    <row r="504" spans="1:8" x14ac:dyDescent="0.2">
      <c r="A504">
        <v>11014653</v>
      </c>
      <c r="B504" s="6">
        <v>46113</v>
      </c>
      <c r="C504" t="s">
        <v>262</v>
      </c>
      <c r="D504" t="s">
        <v>429</v>
      </c>
      <c r="E504">
        <v>81663</v>
      </c>
      <c r="F504" t="s">
        <v>1672</v>
      </c>
      <c r="G504" t="s">
        <v>1673</v>
      </c>
      <c r="H504">
        <v>3</v>
      </c>
    </row>
    <row r="505" spans="1:8" x14ac:dyDescent="0.2">
      <c r="A505">
        <v>11014677</v>
      </c>
      <c r="B505" s="6">
        <v>46113</v>
      </c>
      <c r="C505" t="s">
        <v>262</v>
      </c>
      <c r="D505" t="s">
        <v>429</v>
      </c>
      <c r="E505">
        <v>86166</v>
      </c>
      <c r="F505" t="s">
        <v>1674</v>
      </c>
      <c r="G505" t="s">
        <v>1675</v>
      </c>
      <c r="H505">
        <v>4</v>
      </c>
    </row>
    <row r="506" spans="1:8" x14ac:dyDescent="0.2">
      <c r="A506">
        <v>11014681</v>
      </c>
      <c r="B506" s="6">
        <v>46113</v>
      </c>
      <c r="C506" t="s">
        <v>130</v>
      </c>
      <c r="D506" t="s">
        <v>428</v>
      </c>
      <c r="E506">
        <v>85441</v>
      </c>
      <c r="F506" t="s">
        <v>1676</v>
      </c>
      <c r="G506" t="s">
        <v>1677</v>
      </c>
      <c r="H506">
        <v>5</v>
      </c>
    </row>
    <row r="507" spans="1:8" x14ac:dyDescent="0.2">
      <c r="A507">
        <v>11014687</v>
      </c>
      <c r="B507" s="6">
        <v>46113</v>
      </c>
      <c r="C507" t="s">
        <v>262</v>
      </c>
      <c r="D507" t="s">
        <v>429</v>
      </c>
      <c r="E507">
        <v>87324</v>
      </c>
      <c r="F507" t="s">
        <v>1678</v>
      </c>
      <c r="G507" t="s">
        <v>1679</v>
      </c>
      <c r="H507">
        <v>3</v>
      </c>
    </row>
    <row r="508" spans="1:8" x14ac:dyDescent="0.2">
      <c r="A508">
        <v>11014695</v>
      </c>
      <c r="B508" s="6">
        <v>46113</v>
      </c>
      <c r="C508" t="s">
        <v>262</v>
      </c>
      <c r="D508" t="s">
        <v>429</v>
      </c>
      <c r="E508">
        <v>96669</v>
      </c>
      <c r="F508" t="s">
        <v>1680</v>
      </c>
      <c r="G508" t="s">
        <v>1681</v>
      </c>
      <c r="H508">
        <v>4</v>
      </c>
    </row>
    <row r="509" spans="1:8" x14ac:dyDescent="0.2">
      <c r="A509">
        <v>11014697</v>
      </c>
      <c r="B509" s="6">
        <v>46113</v>
      </c>
      <c r="C509" t="s">
        <v>262</v>
      </c>
      <c r="D509" t="s">
        <v>429</v>
      </c>
      <c r="E509">
        <v>98880</v>
      </c>
      <c r="F509" t="s">
        <v>648</v>
      </c>
      <c r="G509" t="s">
        <v>1682</v>
      </c>
      <c r="H509">
        <v>1</v>
      </c>
    </row>
    <row r="510" spans="1:8" x14ac:dyDescent="0.2">
      <c r="A510">
        <v>11014747</v>
      </c>
      <c r="B510" s="6">
        <v>46113</v>
      </c>
      <c r="C510" t="s">
        <v>130</v>
      </c>
      <c r="D510" t="s">
        <v>428</v>
      </c>
      <c r="E510">
        <v>86105</v>
      </c>
      <c r="F510" t="s">
        <v>1683</v>
      </c>
      <c r="G510" t="s">
        <v>1684</v>
      </c>
      <c r="H510">
        <v>5</v>
      </c>
    </row>
    <row r="511" spans="1:8" x14ac:dyDescent="0.2">
      <c r="A511">
        <v>11014803</v>
      </c>
      <c r="B511" s="6">
        <v>46113</v>
      </c>
      <c r="C511" t="s">
        <v>575</v>
      </c>
      <c r="D511" t="s">
        <v>426</v>
      </c>
      <c r="E511">
        <v>101082</v>
      </c>
      <c r="F511" t="s">
        <v>1685</v>
      </c>
      <c r="G511" t="s">
        <v>1686</v>
      </c>
      <c r="H511">
        <v>5</v>
      </c>
    </row>
    <row r="512" spans="1:8" x14ac:dyDescent="0.2">
      <c r="A512">
        <v>11014809</v>
      </c>
      <c r="B512" s="6">
        <v>46113</v>
      </c>
      <c r="C512" t="s">
        <v>186</v>
      </c>
      <c r="D512" t="s">
        <v>426</v>
      </c>
      <c r="E512">
        <v>96833</v>
      </c>
      <c r="F512" t="s">
        <v>1687</v>
      </c>
      <c r="G512" t="s">
        <v>1688</v>
      </c>
      <c r="H512">
        <v>2</v>
      </c>
    </row>
    <row r="513" spans="1:8" x14ac:dyDescent="0.2">
      <c r="A513">
        <v>11014851</v>
      </c>
      <c r="B513" s="6">
        <v>46113</v>
      </c>
      <c r="C513" t="s">
        <v>575</v>
      </c>
      <c r="D513" t="s">
        <v>426</v>
      </c>
      <c r="E513">
        <v>94653</v>
      </c>
      <c r="F513" t="s">
        <v>1689</v>
      </c>
      <c r="G513" t="s">
        <v>1690</v>
      </c>
      <c r="H513">
        <v>5</v>
      </c>
    </row>
    <row r="514" spans="1:8" x14ac:dyDescent="0.2">
      <c r="A514">
        <v>11014853</v>
      </c>
      <c r="B514" s="6">
        <v>46113</v>
      </c>
      <c r="C514" t="s">
        <v>385</v>
      </c>
      <c r="D514" t="s">
        <v>426</v>
      </c>
      <c r="E514">
        <v>95050</v>
      </c>
      <c r="F514" t="s">
        <v>434</v>
      </c>
      <c r="G514" t="s">
        <v>1691</v>
      </c>
      <c r="H514">
        <v>5</v>
      </c>
    </row>
    <row r="515" spans="1:8" x14ac:dyDescent="0.2">
      <c r="A515">
        <v>11014905</v>
      </c>
      <c r="B515" s="6">
        <v>46113</v>
      </c>
      <c r="C515" t="s">
        <v>130</v>
      </c>
      <c r="D515" t="s">
        <v>428</v>
      </c>
      <c r="E515">
        <v>88964</v>
      </c>
      <c r="F515" t="s">
        <v>1129</v>
      </c>
      <c r="G515" t="s">
        <v>1692</v>
      </c>
      <c r="H515">
        <v>5</v>
      </c>
    </row>
    <row r="516" spans="1:8" x14ac:dyDescent="0.2">
      <c r="A516">
        <v>11014927</v>
      </c>
      <c r="B516" s="6">
        <v>46114</v>
      </c>
      <c r="C516" t="s">
        <v>282</v>
      </c>
      <c r="D516" t="s">
        <v>425</v>
      </c>
      <c r="E516">
        <v>92614</v>
      </c>
      <c r="F516" t="s">
        <v>1693</v>
      </c>
      <c r="G516" t="s">
        <v>1694</v>
      </c>
      <c r="H516">
        <v>3</v>
      </c>
    </row>
    <row r="517" spans="1:8" x14ac:dyDescent="0.2">
      <c r="A517">
        <v>11014933</v>
      </c>
      <c r="B517" s="6">
        <v>46114</v>
      </c>
      <c r="C517" t="s">
        <v>282</v>
      </c>
      <c r="D517" t="s">
        <v>425</v>
      </c>
      <c r="E517">
        <v>95720</v>
      </c>
      <c r="F517" t="s">
        <v>1695</v>
      </c>
      <c r="G517" t="s">
        <v>1696</v>
      </c>
      <c r="H517">
        <v>3</v>
      </c>
    </row>
    <row r="518" spans="1:8" x14ac:dyDescent="0.2">
      <c r="A518">
        <v>11014941</v>
      </c>
      <c r="B518" s="6">
        <v>46114</v>
      </c>
      <c r="C518" t="s">
        <v>413</v>
      </c>
      <c r="D518" t="s">
        <v>429</v>
      </c>
      <c r="E518">
        <v>95711</v>
      </c>
      <c r="F518" t="s">
        <v>1697</v>
      </c>
      <c r="G518" t="s">
        <v>1698</v>
      </c>
      <c r="H518">
        <v>4</v>
      </c>
    </row>
    <row r="519" spans="1:8" x14ac:dyDescent="0.2">
      <c r="A519">
        <v>11014962</v>
      </c>
      <c r="B519" s="6">
        <v>46114</v>
      </c>
      <c r="C519" t="s">
        <v>166</v>
      </c>
      <c r="D519" t="s">
        <v>426</v>
      </c>
      <c r="E519">
        <v>94323</v>
      </c>
      <c r="F519" t="s">
        <v>641</v>
      </c>
      <c r="G519" t="s">
        <v>1699</v>
      </c>
      <c r="H519">
        <v>1</v>
      </c>
    </row>
    <row r="520" spans="1:8" x14ac:dyDescent="0.2">
      <c r="A520">
        <v>11014966</v>
      </c>
      <c r="B520" s="6">
        <v>46114</v>
      </c>
      <c r="C520" t="s">
        <v>166</v>
      </c>
      <c r="D520" t="s">
        <v>426</v>
      </c>
      <c r="E520">
        <v>88620</v>
      </c>
      <c r="F520" t="s">
        <v>1700</v>
      </c>
      <c r="G520" t="s">
        <v>1701</v>
      </c>
      <c r="H520">
        <v>3</v>
      </c>
    </row>
    <row r="521" spans="1:8" x14ac:dyDescent="0.2">
      <c r="A521">
        <v>11014996</v>
      </c>
      <c r="B521" s="6">
        <v>46114</v>
      </c>
      <c r="C521" t="s">
        <v>253</v>
      </c>
      <c r="D521" t="s">
        <v>425</v>
      </c>
      <c r="E521">
        <v>98565</v>
      </c>
      <c r="F521" t="s">
        <v>1702</v>
      </c>
      <c r="G521" t="s">
        <v>1703</v>
      </c>
      <c r="H521">
        <v>4</v>
      </c>
    </row>
    <row r="522" spans="1:8" x14ac:dyDescent="0.2">
      <c r="A522">
        <v>11014997</v>
      </c>
      <c r="B522" s="6">
        <v>46114</v>
      </c>
      <c r="C522" t="s">
        <v>140</v>
      </c>
      <c r="D522" t="s">
        <v>425</v>
      </c>
      <c r="E522">
        <v>99700</v>
      </c>
      <c r="F522" t="s">
        <v>1704</v>
      </c>
      <c r="G522" t="s">
        <v>1705</v>
      </c>
      <c r="H522">
        <v>3</v>
      </c>
    </row>
    <row r="523" spans="1:8" x14ac:dyDescent="0.2">
      <c r="A523">
        <v>11014998</v>
      </c>
      <c r="B523" s="6">
        <v>46114</v>
      </c>
      <c r="C523" t="s">
        <v>244</v>
      </c>
      <c r="D523" t="s">
        <v>431</v>
      </c>
      <c r="E523">
        <v>101524</v>
      </c>
      <c r="F523" t="s">
        <v>1706</v>
      </c>
      <c r="G523" t="s">
        <v>1707</v>
      </c>
      <c r="H523">
        <v>5</v>
      </c>
    </row>
    <row r="524" spans="1:8" x14ac:dyDescent="0.2">
      <c r="A524">
        <v>11015001</v>
      </c>
      <c r="B524" s="6">
        <v>46114</v>
      </c>
      <c r="C524" t="s">
        <v>210</v>
      </c>
      <c r="D524" t="s">
        <v>426</v>
      </c>
      <c r="E524">
        <v>95018</v>
      </c>
      <c r="F524" t="s">
        <v>1708</v>
      </c>
      <c r="G524" t="s">
        <v>1709</v>
      </c>
      <c r="H524">
        <v>3</v>
      </c>
    </row>
    <row r="525" spans="1:8" x14ac:dyDescent="0.2">
      <c r="A525">
        <v>11015003</v>
      </c>
      <c r="B525" s="6">
        <v>46114</v>
      </c>
      <c r="C525" t="s">
        <v>140</v>
      </c>
      <c r="D525" t="s">
        <v>425</v>
      </c>
      <c r="E525">
        <v>99571</v>
      </c>
      <c r="F525" t="s">
        <v>617</v>
      </c>
      <c r="G525" t="s">
        <v>1710</v>
      </c>
      <c r="H525">
        <v>3</v>
      </c>
    </row>
    <row r="526" spans="1:8" x14ac:dyDescent="0.2">
      <c r="A526">
        <v>11015006</v>
      </c>
      <c r="B526" s="6">
        <v>46114</v>
      </c>
      <c r="C526" t="s">
        <v>140</v>
      </c>
      <c r="D526" t="s">
        <v>425</v>
      </c>
      <c r="E526">
        <v>101479</v>
      </c>
      <c r="F526" t="s">
        <v>1711</v>
      </c>
      <c r="G526" t="s">
        <v>1712</v>
      </c>
      <c r="H526">
        <v>3</v>
      </c>
    </row>
    <row r="527" spans="1:8" x14ac:dyDescent="0.2">
      <c r="A527">
        <v>11015013</v>
      </c>
      <c r="B527" s="6">
        <v>46114</v>
      </c>
      <c r="C527" t="s">
        <v>140</v>
      </c>
      <c r="D527" t="s">
        <v>425</v>
      </c>
      <c r="E527">
        <v>99577</v>
      </c>
      <c r="F527" t="s">
        <v>1713</v>
      </c>
      <c r="G527" t="s">
        <v>1714</v>
      </c>
      <c r="H527">
        <v>3</v>
      </c>
    </row>
    <row r="528" spans="1:8" x14ac:dyDescent="0.2">
      <c r="A528">
        <v>11015019</v>
      </c>
      <c r="B528" s="6">
        <v>46114</v>
      </c>
      <c r="C528" t="s">
        <v>56</v>
      </c>
      <c r="D528" t="s">
        <v>429</v>
      </c>
      <c r="E528">
        <v>85047</v>
      </c>
      <c r="F528" t="s">
        <v>1715</v>
      </c>
      <c r="G528" t="s">
        <v>1716</v>
      </c>
      <c r="H528">
        <v>4</v>
      </c>
    </row>
    <row r="529" spans="1:8" x14ac:dyDescent="0.2">
      <c r="A529">
        <v>11015053</v>
      </c>
      <c r="B529" s="6">
        <v>46114</v>
      </c>
      <c r="C529" t="s">
        <v>71</v>
      </c>
      <c r="D529" t="s">
        <v>426</v>
      </c>
      <c r="E529">
        <v>99136</v>
      </c>
      <c r="F529" t="s">
        <v>1717</v>
      </c>
      <c r="G529" t="s">
        <v>1718</v>
      </c>
      <c r="H529">
        <v>5</v>
      </c>
    </row>
    <row r="530" spans="1:8" x14ac:dyDescent="0.2">
      <c r="A530">
        <v>11015069</v>
      </c>
      <c r="B530" s="6">
        <v>46114</v>
      </c>
      <c r="C530" t="s">
        <v>235</v>
      </c>
      <c r="D530" t="s">
        <v>431</v>
      </c>
      <c r="E530">
        <v>96429</v>
      </c>
      <c r="F530" t="s">
        <v>483</v>
      </c>
      <c r="G530" t="s">
        <v>1719</v>
      </c>
      <c r="H530">
        <v>5</v>
      </c>
    </row>
    <row r="531" spans="1:8" x14ac:dyDescent="0.2">
      <c r="A531">
        <v>11015077</v>
      </c>
      <c r="B531" s="6">
        <v>46114</v>
      </c>
      <c r="C531" t="s">
        <v>235</v>
      </c>
      <c r="D531" t="s">
        <v>431</v>
      </c>
      <c r="E531">
        <v>101015</v>
      </c>
      <c r="F531" t="s">
        <v>1720</v>
      </c>
      <c r="G531" t="s">
        <v>1721</v>
      </c>
      <c r="H531">
        <v>5</v>
      </c>
    </row>
    <row r="532" spans="1:8" x14ac:dyDescent="0.2">
      <c r="A532">
        <v>11015080</v>
      </c>
      <c r="B532" s="6">
        <v>46114</v>
      </c>
      <c r="C532" t="s">
        <v>71</v>
      </c>
      <c r="D532" t="s">
        <v>426</v>
      </c>
      <c r="E532">
        <v>101732</v>
      </c>
      <c r="F532" t="s">
        <v>1722</v>
      </c>
      <c r="G532" t="s">
        <v>1723</v>
      </c>
      <c r="H532">
        <v>4</v>
      </c>
    </row>
    <row r="533" spans="1:8" x14ac:dyDescent="0.2">
      <c r="A533">
        <v>11015084</v>
      </c>
      <c r="B533" s="6">
        <v>46114</v>
      </c>
      <c r="C533" t="s">
        <v>71</v>
      </c>
      <c r="D533" t="s">
        <v>426</v>
      </c>
      <c r="E533">
        <v>98623</v>
      </c>
      <c r="F533" t="s">
        <v>1724</v>
      </c>
      <c r="G533" t="s">
        <v>1725</v>
      </c>
      <c r="H533">
        <v>5</v>
      </c>
    </row>
    <row r="534" spans="1:8" x14ac:dyDescent="0.2">
      <c r="A534">
        <v>11015097</v>
      </c>
      <c r="B534" s="6">
        <v>46114</v>
      </c>
      <c r="C534" t="s">
        <v>279</v>
      </c>
      <c r="D534" t="s">
        <v>425</v>
      </c>
      <c r="E534">
        <v>92690</v>
      </c>
      <c r="F534" t="s">
        <v>1726</v>
      </c>
      <c r="G534" t="s">
        <v>1727</v>
      </c>
      <c r="H534">
        <v>1</v>
      </c>
    </row>
    <row r="535" spans="1:8" x14ac:dyDescent="0.2">
      <c r="A535">
        <v>11015109</v>
      </c>
      <c r="B535" s="6">
        <v>46114</v>
      </c>
      <c r="C535" t="s">
        <v>130</v>
      </c>
      <c r="D535" t="s">
        <v>428</v>
      </c>
      <c r="E535">
        <v>95260</v>
      </c>
      <c r="F535" t="s">
        <v>673</v>
      </c>
      <c r="G535" t="s">
        <v>1728</v>
      </c>
      <c r="H535">
        <v>5</v>
      </c>
    </row>
    <row r="536" spans="1:8" x14ac:dyDescent="0.2">
      <c r="A536">
        <v>11015112</v>
      </c>
      <c r="B536" s="6">
        <v>46114</v>
      </c>
      <c r="C536" t="s">
        <v>129</v>
      </c>
      <c r="D536" t="s">
        <v>428</v>
      </c>
      <c r="E536">
        <v>82326</v>
      </c>
      <c r="F536" t="s">
        <v>1729</v>
      </c>
      <c r="G536" t="s">
        <v>1730</v>
      </c>
      <c r="H536">
        <v>3</v>
      </c>
    </row>
    <row r="537" spans="1:8" x14ac:dyDescent="0.2">
      <c r="A537">
        <v>11015116</v>
      </c>
      <c r="B537" s="6">
        <v>46114</v>
      </c>
      <c r="C537" t="s">
        <v>129</v>
      </c>
      <c r="D537" t="s">
        <v>428</v>
      </c>
      <c r="E537">
        <v>100196</v>
      </c>
      <c r="F537" t="s">
        <v>1731</v>
      </c>
      <c r="G537" t="s">
        <v>1732</v>
      </c>
      <c r="H537">
        <v>3</v>
      </c>
    </row>
    <row r="538" spans="1:8" x14ac:dyDescent="0.2">
      <c r="A538">
        <v>11015122</v>
      </c>
      <c r="B538" s="6">
        <v>46114</v>
      </c>
      <c r="C538" t="s">
        <v>129</v>
      </c>
      <c r="D538" t="s">
        <v>428</v>
      </c>
      <c r="E538">
        <v>83357</v>
      </c>
      <c r="F538" t="s">
        <v>1733</v>
      </c>
      <c r="G538" t="s">
        <v>1734</v>
      </c>
      <c r="H538">
        <v>3</v>
      </c>
    </row>
    <row r="539" spans="1:8" x14ac:dyDescent="0.2">
      <c r="A539">
        <v>11015126</v>
      </c>
      <c r="B539" s="6">
        <v>46114</v>
      </c>
      <c r="C539" t="s">
        <v>129</v>
      </c>
      <c r="D539" t="s">
        <v>428</v>
      </c>
      <c r="E539">
        <v>94497</v>
      </c>
      <c r="F539" t="s">
        <v>1735</v>
      </c>
      <c r="G539" t="s">
        <v>1736</v>
      </c>
      <c r="H539">
        <v>3</v>
      </c>
    </row>
    <row r="540" spans="1:8" x14ac:dyDescent="0.2">
      <c r="A540">
        <v>11015132</v>
      </c>
      <c r="B540" s="6">
        <v>46114</v>
      </c>
      <c r="C540" t="s">
        <v>129</v>
      </c>
      <c r="D540" t="s">
        <v>428</v>
      </c>
      <c r="E540">
        <v>98038</v>
      </c>
      <c r="F540" t="s">
        <v>1737</v>
      </c>
      <c r="G540" t="s">
        <v>1738</v>
      </c>
      <c r="H540">
        <v>3</v>
      </c>
    </row>
    <row r="541" spans="1:8" x14ac:dyDescent="0.2">
      <c r="A541">
        <v>11015135</v>
      </c>
      <c r="B541" s="6">
        <v>46114</v>
      </c>
      <c r="C541" t="s">
        <v>129</v>
      </c>
      <c r="D541" t="s">
        <v>428</v>
      </c>
      <c r="E541">
        <v>98195</v>
      </c>
      <c r="F541" t="s">
        <v>1739</v>
      </c>
      <c r="G541" t="s">
        <v>1740</v>
      </c>
      <c r="H541">
        <v>3</v>
      </c>
    </row>
    <row r="542" spans="1:8" x14ac:dyDescent="0.2">
      <c r="A542">
        <v>11015141</v>
      </c>
      <c r="B542" s="6">
        <v>46114</v>
      </c>
      <c r="C542" t="s">
        <v>129</v>
      </c>
      <c r="D542" t="s">
        <v>428</v>
      </c>
      <c r="E542">
        <v>101001</v>
      </c>
      <c r="F542" t="s">
        <v>1741</v>
      </c>
      <c r="G542" t="s">
        <v>1742</v>
      </c>
      <c r="H542">
        <v>3</v>
      </c>
    </row>
    <row r="543" spans="1:8" x14ac:dyDescent="0.2">
      <c r="A543">
        <v>11015148</v>
      </c>
      <c r="B543" s="6">
        <v>46114</v>
      </c>
      <c r="C543" t="s">
        <v>130</v>
      </c>
      <c r="D543" t="s">
        <v>428</v>
      </c>
      <c r="E543">
        <v>94517</v>
      </c>
      <c r="F543" t="s">
        <v>1743</v>
      </c>
      <c r="G543" t="s">
        <v>1744</v>
      </c>
      <c r="H543">
        <v>4</v>
      </c>
    </row>
    <row r="544" spans="1:8" x14ac:dyDescent="0.2">
      <c r="A544">
        <v>11015242</v>
      </c>
      <c r="B544" s="6">
        <v>46114</v>
      </c>
      <c r="C544" t="s">
        <v>60</v>
      </c>
      <c r="D544" t="s">
        <v>426</v>
      </c>
      <c r="E544">
        <v>96829</v>
      </c>
      <c r="F544" t="s">
        <v>1745</v>
      </c>
      <c r="G544" t="s">
        <v>1746</v>
      </c>
      <c r="H544">
        <v>4</v>
      </c>
    </row>
    <row r="545" spans="1:8" x14ac:dyDescent="0.2">
      <c r="A545">
        <v>11015261</v>
      </c>
      <c r="B545" s="6">
        <v>46114</v>
      </c>
      <c r="C545" t="s">
        <v>71</v>
      </c>
      <c r="D545" t="s">
        <v>426</v>
      </c>
      <c r="E545">
        <v>101608</v>
      </c>
      <c r="F545" t="s">
        <v>1747</v>
      </c>
      <c r="G545" t="s">
        <v>1748</v>
      </c>
      <c r="H545">
        <v>3</v>
      </c>
    </row>
    <row r="546" spans="1:8" x14ac:dyDescent="0.2">
      <c r="A546">
        <v>11015270</v>
      </c>
      <c r="B546" s="6">
        <v>46114</v>
      </c>
      <c r="C546" t="s">
        <v>124</v>
      </c>
      <c r="D546" t="s">
        <v>426</v>
      </c>
      <c r="E546">
        <v>81774</v>
      </c>
      <c r="F546" t="s">
        <v>1749</v>
      </c>
      <c r="G546" t="s">
        <v>1750</v>
      </c>
      <c r="H546">
        <v>4</v>
      </c>
    </row>
    <row r="547" spans="1:8" x14ac:dyDescent="0.2">
      <c r="A547">
        <v>11015274</v>
      </c>
      <c r="B547" s="6">
        <v>46114</v>
      </c>
      <c r="C547" t="s">
        <v>210</v>
      </c>
      <c r="D547" t="s">
        <v>426</v>
      </c>
      <c r="E547">
        <v>72942</v>
      </c>
      <c r="F547" t="s">
        <v>1751</v>
      </c>
      <c r="G547" t="s">
        <v>1752</v>
      </c>
      <c r="H547">
        <v>5</v>
      </c>
    </row>
    <row r="548" spans="1:8" x14ac:dyDescent="0.2">
      <c r="A548">
        <v>11015277</v>
      </c>
      <c r="B548" s="6">
        <v>46114</v>
      </c>
      <c r="C548" t="s">
        <v>210</v>
      </c>
      <c r="D548" t="s">
        <v>426</v>
      </c>
      <c r="E548">
        <v>83998</v>
      </c>
      <c r="F548" t="s">
        <v>1753</v>
      </c>
      <c r="G548" t="s">
        <v>1754</v>
      </c>
      <c r="H548">
        <v>4</v>
      </c>
    </row>
    <row r="549" spans="1:8" x14ac:dyDescent="0.2">
      <c r="A549">
        <v>11015278</v>
      </c>
      <c r="B549" s="6">
        <v>46114</v>
      </c>
      <c r="C549" t="s">
        <v>186</v>
      </c>
      <c r="D549" t="s">
        <v>426</v>
      </c>
      <c r="E549">
        <v>97447</v>
      </c>
      <c r="F549" t="s">
        <v>1755</v>
      </c>
      <c r="G549" t="s">
        <v>1756</v>
      </c>
      <c r="H549">
        <v>3</v>
      </c>
    </row>
    <row r="550" spans="1:8" x14ac:dyDescent="0.2">
      <c r="A550">
        <v>11015282</v>
      </c>
      <c r="B550" s="6">
        <v>46114</v>
      </c>
      <c r="C550" t="s">
        <v>413</v>
      </c>
      <c r="D550" t="s">
        <v>429</v>
      </c>
      <c r="E550">
        <v>98569</v>
      </c>
      <c r="F550" t="s">
        <v>1757</v>
      </c>
      <c r="G550" t="s">
        <v>1758</v>
      </c>
      <c r="H550">
        <v>3</v>
      </c>
    </row>
    <row r="551" spans="1:8" x14ac:dyDescent="0.2">
      <c r="A551">
        <v>11015283</v>
      </c>
      <c r="B551" s="6">
        <v>46114</v>
      </c>
      <c r="C551" t="s">
        <v>82</v>
      </c>
      <c r="D551" t="s">
        <v>425</v>
      </c>
      <c r="E551">
        <v>100681</v>
      </c>
      <c r="F551" t="s">
        <v>663</v>
      </c>
      <c r="G551" t="s">
        <v>1759</v>
      </c>
      <c r="H551">
        <v>5</v>
      </c>
    </row>
    <row r="552" spans="1:8" x14ac:dyDescent="0.2">
      <c r="A552">
        <v>11015288</v>
      </c>
      <c r="B552" s="6">
        <v>46114</v>
      </c>
      <c r="C552" t="s">
        <v>413</v>
      </c>
      <c r="D552" t="s">
        <v>429</v>
      </c>
      <c r="E552">
        <v>102167</v>
      </c>
      <c r="F552" t="s">
        <v>1760</v>
      </c>
      <c r="G552" t="s">
        <v>1761</v>
      </c>
      <c r="H552">
        <v>4</v>
      </c>
    </row>
    <row r="553" spans="1:8" x14ac:dyDescent="0.2">
      <c r="A553">
        <v>11015292</v>
      </c>
      <c r="B553" s="6">
        <v>46114</v>
      </c>
      <c r="C553" t="s">
        <v>116</v>
      </c>
      <c r="D553" t="s">
        <v>426</v>
      </c>
      <c r="E553">
        <v>91693</v>
      </c>
      <c r="F553" t="s">
        <v>1762</v>
      </c>
      <c r="G553" t="s">
        <v>1763</v>
      </c>
      <c r="H553">
        <v>1</v>
      </c>
    </row>
    <row r="554" spans="1:8" x14ac:dyDescent="0.2">
      <c r="A554">
        <v>11015321</v>
      </c>
      <c r="B554" s="6">
        <v>46114</v>
      </c>
      <c r="C554" t="s">
        <v>140</v>
      </c>
      <c r="D554" t="s">
        <v>425</v>
      </c>
      <c r="E554">
        <v>90095</v>
      </c>
      <c r="F554" t="s">
        <v>1764</v>
      </c>
      <c r="G554" t="s">
        <v>1765</v>
      </c>
      <c r="H554">
        <v>3</v>
      </c>
    </row>
    <row r="555" spans="1:8" x14ac:dyDescent="0.2">
      <c r="A555">
        <v>11015375</v>
      </c>
      <c r="B555" s="6">
        <v>46114</v>
      </c>
      <c r="C555" t="s">
        <v>44</v>
      </c>
      <c r="D555" t="s">
        <v>431</v>
      </c>
      <c r="E555">
        <v>99944</v>
      </c>
      <c r="F555" t="s">
        <v>1766</v>
      </c>
      <c r="G555" t="s">
        <v>1767</v>
      </c>
      <c r="H555">
        <v>4</v>
      </c>
    </row>
    <row r="556" spans="1:8" x14ac:dyDescent="0.2">
      <c r="A556">
        <v>11015402</v>
      </c>
      <c r="B556" s="6">
        <v>46114</v>
      </c>
      <c r="C556" t="s">
        <v>88</v>
      </c>
      <c r="D556" t="s">
        <v>425</v>
      </c>
      <c r="E556">
        <v>98423</v>
      </c>
      <c r="F556" t="s">
        <v>1768</v>
      </c>
      <c r="G556" t="s">
        <v>1769</v>
      </c>
      <c r="H556">
        <v>3</v>
      </c>
    </row>
    <row r="557" spans="1:8" x14ac:dyDescent="0.2">
      <c r="A557">
        <v>11015460</v>
      </c>
      <c r="B557" s="6">
        <v>46114</v>
      </c>
      <c r="C557" t="s">
        <v>60</v>
      </c>
      <c r="D557" t="s">
        <v>426</v>
      </c>
      <c r="E557">
        <v>90237</v>
      </c>
      <c r="F557" t="s">
        <v>1666</v>
      </c>
      <c r="G557" t="s">
        <v>1770</v>
      </c>
      <c r="H557">
        <v>4</v>
      </c>
    </row>
    <row r="558" spans="1:8" x14ac:dyDescent="0.2">
      <c r="A558">
        <v>11015477</v>
      </c>
      <c r="B558" s="6">
        <v>46114</v>
      </c>
      <c r="C558" t="s">
        <v>402</v>
      </c>
      <c r="D558" t="s">
        <v>426</v>
      </c>
      <c r="E558">
        <v>40819</v>
      </c>
      <c r="F558" t="s">
        <v>1771</v>
      </c>
      <c r="G558" t="s">
        <v>1772</v>
      </c>
      <c r="H558">
        <v>3</v>
      </c>
    </row>
    <row r="559" spans="1:8" x14ac:dyDescent="0.2">
      <c r="A559">
        <v>11015478</v>
      </c>
      <c r="B559" s="6">
        <v>46114</v>
      </c>
      <c r="C559" t="s">
        <v>402</v>
      </c>
      <c r="D559" t="s">
        <v>426</v>
      </c>
      <c r="E559">
        <v>52446</v>
      </c>
      <c r="F559" t="s">
        <v>963</v>
      </c>
      <c r="G559" t="s">
        <v>1773</v>
      </c>
      <c r="H559">
        <v>3</v>
      </c>
    </row>
    <row r="560" spans="1:8" x14ac:dyDescent="0.2">
      <c r="A560">
        <v>11015488</v>
      </c>
      <c r="B560" s="6">
        <v>46114</v>
      </c>
      <c r="C560" t="s">
        <v>402</v>
      </c>
      <c r="D560" t="s">
        <v>426</v>
      </c>
      <c r="E560">
        <v>66764</v>
      </c>
      <c r="F560" t="s">
        <v>1774</v>
      </c>
      <c r="G560" t="s">
        <v>1775</v>
      </c>
      <c r="H560">
        <v>1</v>
      </c>
    </row>
    <row r="561" spans="1:8" x14ac:dyDescent="0.2">
      <c r="A561">
        <v>11015492</v>
      </c>
      <c r="B561" s="6">
        <v>46114</v>
      </c>
      <c r="C561" t="s">
        <v>402</v>
      </c>
      <c r="D561" t="s">
        <v>426</v>
      </c>
      <c r="E561">
        <v>89375</v>
      </c>
      <c r="F561" t="s">
        <v>1776</v>
      </c>
      <c r="G561" t="s">
        <v>1777</v>
      </c>
      <c r="H561">
        <v>3</v>
      </c>
    </row>
    <row r="562" spans="1:8" x14ac:dyDescent="0.2">
      <c r="A562">
        <v>11015493</v>
      </c>
      <c r="B562" s="6">
        <v>46114</v>
      </c>
      <c r="C562" t="s">
        <v>70</v>
      </c>
      <c r="D562" t="s">
        <v>428</v>
      </c>
      <c r="E562">
        <v>102288</v>
      </c>
      <c r="F562" t="s">
        <v>1778</v>
      </c>
      <c r="G562" t="s">
        <v>1779</v>
      </c>
      <c r="H562">
        <v>1</v>
      </c>
    </row>
    <row r="563" spans="1:8" x14ac:dyDescent="0.2">
      <c r="A563">
        <v>11015496</v>
      </c>
      <c r="B563" s="6">
        <v>46114</v>
      </c>
      <c r="C563" t="s">
        <v>402</v>
      </c>
      <c r="D563" t="s">
        <v>426</v>
      </c>
      <c r="E563">
        <v>102199</v>
      </c>
      <c r="F563" t="s">
        <v>1780</v>
      </c>
      <c r="G563" t="s">
        <v>1781</v>
      </c>
      <c r="H563">
        <v>3</v>
      </c>
    </row>
    <row r="564" spans="1:8" x14ac:dyDescent="0.2">
      <c r="A564">
        <v>11015497</v>
      </c>
      <c r="B564" s="6">
        <v>46114</v>
      </c>
      <c r="C564" t="s">
        <v>153</v>
      </c>
      <c r="D564" t="s">
        <v>426</v>
      </c>
      <c r="E564">
        <v>85026</v>
      </c>
      <c r="F564" t="s">
        <v>1782</v>
      </c>
      <c r="G564" t="s">
        <v>1783</v>
      </c>
      <c r="H564">
        <v>5</v>
      </c>
    </row>
    <row r="565" spans="1:8" x14ac:dyDescent="0.2">
      <c r="A565">
        <v>11015501</v>
      </c>
      <c r="B565" s="6">
        <v>46114</v>
      </c>
      <c r="C565" t="s">
        <v>402</v>
      </c>
      <c r="D565" t="s">
        <v>426</v>
      </c>
      <c r="E565">
        <v>99179</v>
      </c>
      <c r="F565" t="s">
        <v>1784</v>
      </c>
      <c r="G565" t="s">
        <v>1785</v>
      </c>
      <c r="H565">
        <v>3</v>
      </c>
    </row>
    <row r="566" spans="1:8" x14ac:dyDescent="0.2">
      <c r="A566">
        <v>11015503</v>
      </c>
      <c r="B566" s="6">
        <v>46114</v>
      </c>
      <c r="C566" t="s">
        <v>264</v>
      </c>
      <c r="D566" t="s">
        <v>426</v>
      </c>
      <c r="E566">
        <v>98305</v>
      </c>
      <c r="F566" t="s">
        <v>1786</v>
      </c>
      <c r="G566" t="s">
        <v>1787</v>
      </c>
      <c r="H566">
        <v>4</v>
      </c>
    </row>
    <row r="567" spans="1:8" x14ac:dyDescent="0.2">
      <c r="A567">
        <v>11015506</v>
      </c>
      <c r="B567" s="6">
        <v>46114</v>
      </c>
      <c r="C567" t="s">
        <v>153</v>
      </c>
      <c r="D567" t="s">
        <v>426</v>
      </c>
      <c r="E567">
        <v>90613</v>
      </c>
      <c r="F567" t="s">
        <v>1788</v>
      </c>
      <c r="G567" t="s">
        <v>1789</v>
      </c>
      <c r="H567">
        <v>5</v>
      </c>
    </row>
    <row r="568" spans="1:8" x14ac:dyDescent="0.2">
      <c r="A568">
        <v>11015522</v>
      </c>
      <c r="B568" s="6">
        <v>46114</v>
      </c>
      <c r="C568" t="s">
        <v>242</v>
      </c>
      <c r="D568" t="s">
        <v>429</v>
      </c>
      <c r="E568">
        <v>79933</v>
      </c>
      <c r="F568" t="s">
        <v>1790</v>
      </c>
      <c r="G568" t="s">
        <v>1791</v>
      </c>
      <c r="H568">
        <v>3</v>
      </c>
    </row>
    <row r="569" spans="1:8" x14ac:dyDescent="0.2">
      <c r="A569">
        <v>11015531</v>
      </c>
      <c r="B569" s="6">
        <v>46114</v>
      </c>
      <c r="C569" t="s">
        <v>38</v>
      </c>
      <c r="D569" t="s">
        <v>429</v>
      </c>
      <c r="E569">
        <v>83357</v>
      </c>
      <c r="F569" t="s">
        <v>1733</v>
      </c>
      <c r="G569" t="s">
        <v>1792</v>
      </c>
      <c r="H569">
        <v>4</v>
      </c>
    </row>
    <row r="570" spans="1:8" x14ac:dyDescent="0.2">
      <c r="A570">
        <v>11015534</v>
      </c>
      <c r="B570" s="6">
        <v>46114</v>
      </c>
      <c r="C570" t="s">
        <v>38</v>
      </c>
      <c r="D570" t="s">
        <v>429</v>
      </c>
      <c r="E570">
        <v>101008</v>
      </c>
      <c r="F570" t="s">
        <v>1793</v>
      </c>
      <c r="G570" t="s">
        <v>1794</v>
      </c>
      <c r="H570">
        <v>4</v>
      </c>
    </row>
    <row r="571" spans="1:8" x14ac:dyDescent="0.2">
      <c r="A571">
        <v>11015572</v>
      </c>
      <c r="B571" s="6">
        <v>46114</v>
      </c>
      <c r="C571" t="s">
        <v>108</v>
      </c>
      <c r="D571" t="s">
        <v>428</v>
      </c>
      <c r="E571">
        <v>81207</v>
      </c>
      <c r="F571" t="s">
        <v>1795</v>
      </c>
      <c r="G571" t="s">
        <v>1796</v>
      </c>
      <c r="H571">
        <v>3</v>
      </c>
    </row>
    <row r="572" spans="1:8" x14ac:dyDescent="0.2">
      <c r="A572">
        <v>11015573</v>
      </c>
      <c r="B572" s="6">
        <v>46114</v>
      </c>
      <c r="C572" t="s">
        <v>108</v>
      </c>
      <c r="D572" t="s">
        <v>428</v>
      </c>
      <c r="E572">
        <v>94825</v>
      </c>
      <c r="F572" t="s">
        <v>1797</v>
      </c>
      <c r="G572" t="s">
        <v>1798</v>
      </c>
      <c r="H572">
        <v>3</v>
      </c>
    </row>
    <row r="573" spans="1:8" x14ac:dyDescent="0.2">
      <c r="A573">
        <v>11015576</v>
      </c>
      <c r="B573" s="6">
        <v>46114</v>
      </c>
      <c r="C573" t="s">
        <v>108</v>
      </c>
      <c r="D573" t="s">
        <v>428</v>
      </c>
      <c r="E573">
        <v>96239</v>
      </c>
      <c r="F573" t="s">
        <v>1799</v>
      </c>
      <c r="G573" t="s">
        <v>1800</v>
      </c>
      <c r="H573">
        <v>3</v>
      </c>
    </row>
    <row r="574" spans="1:8" x14ac:dyDescent="0.2">
      <c r="A574">
        <v>11015586</v>
      </c>
      <c r="B574" s="6">
        <v>46115</v>
      </c>
      <c r="C574" t="s">
        <v>389</v>
      </c>
      <c r="D574" t="s">
        <v>431</v>
      </c>
      <c r="E574">
        <v>103196</v>
      </c>
      <c r="F574" t="s">
        <v>1801</v>
      </c>
      <c r="G574" t="s">
        <v>1802</v>
      </c>
      <c r="H574">
        <v>3</v>
      </c>
    </row>
    <row r="575" spans="1:8" x14ac:dyDescent="0.2">
      <c r="A575">
        <v>11015587</v>
      </c>
      <c r="B575" s="6">
        <v>46115</v>
      </c>
      <c r="C575" t="s">
        <v>389</v>
      </c>
      <c r="D575" t="s">
        <v>431</v>
      </c>
      <c r="E575">
        <v>93083</v>
      </c>
      <c r="F575" t="s">
        <v>1803</v>
      </c>
      <c r="G575" t="s">
        <v>1804</v>
      </c>
      <c r="H575">
        <v>3</v>
      </c>
    </row>
    <row r="576" spans="1:8" x14ac:dyDescent="0.2">
      <c r="A576">
        <v>11015588</v>
      </c>
      <c r="B576" s="6">
        <v>46115</v>
      </c>
      <c r="C576" t="s">
        <v>389</v>
      </c>
      <c r="D576" t="s">
        <v>431</v>
      </c>
      <c r="E576">
        <v>84199</v>
      </c>
      <c r="F576" t="s">
        <v>1805</v>
      </c>
      <c r="G576" t="s">
        <v>1806</v>
      </c>
      <c r="H576">
        <v>3</v>
      </c>
    </row>
    <row r="577" spans="1:8" x14ac:dyDescent="0.2">
      <c r="A577">
        <v>11015589</v>
      </c>
      <c r="B577" s="6">
        <v>46115</v>
      </c>
      <c r="C577" t="s">
        <v>389</v>
      </c>
      <c r="D577" t="s">
        <v>431</v>
      </c>
      <c r="E577">
        <v>97409</v>
      </c>
      <c r="F577" t="s">
        <v>1807</v>
      </c>
      <c r="G577" t="s">
        <v>1808</v>
      </c>
      <c r="H577">
        <v>3</v>
      </c>
    </row>
    <row r="578" spans="1:8" x14ac:dyDescent="0.2">
      <c r="A578">
        <v>11015590</v>
      </c>
      <c r="B578" s="6">
        <v>46115</v>
      </c>
      <c r="C578" t="s">
        <v>389</v>
      </c>
      <c r="D578" t="s">
        <v>431</v>
      </c>
      <c r="E578">
        <v>98423</v>
      </c>
      <c r="F578" t="s">
        <v>1768</v>
      </c>
      <c r="G578" t="s">
        <v>1809</v>
      </c>
      <c r="H578">
        <v>2</v>
      </c>
    </row>
    <row r="579" spans="1:8" x14ac:dyDescent="0.2">
      <c r="A579">
        <v>11015611</v>
      </c>
      <c r="B579" s="6">
        <v>46115</v>
      </c>
      <c r="C579" t="s">
        <v>258</v>
      </c>
      <c r="D579" t="s">
        <v>428</v>
      </c>
      <c r="E579">
        <v>72784</v>
      </c>
      <c r="F579" t="s">
        <v>1810</v>
      </c>
      <c r="G579" t="s">
        <v>1811</v>
      </c>
      <c r="H579">
        <v>4</v>
      </c>
    </row>
    <row r="580" spans="1:8" x14ac:dyDescent="0.2">
      <c r="A580">
        <v>11015612</v>
      </c>
      <c r="B580" s="6">
        <v>46115</v>
      </c>
      <c r="C580" t="s">
        <v>199</v>
      </c>
      <c r="D580" t="s">
        <v>429</v>
      </c>
      <c r="E580">
        <v>94261</v>
      </c>
      <c r="F580" t="s">
        <v>1812</v>
      </c>
      <c r="G580" t="s">
        <v>1813</v>
      </c>
      <c r="H580">
        <v>5</v>
      </c>
    </row>
    <row r="581" spans="1:8" x14ac:dyDescent="0.2">
      <c r="A581">
        <v>11015613</v>
      </c>
      <c r="B581" s="6">
        <v>46115</v>
      </c>
      <c r="C581" t="s">
        <v>258</v>
      </c>
      <c r="D581" t="s">
        <v>428</v>
      </c>
      <c r="E581">
        <v>87654</v>
      </c>
      <c r="F581" t="s">
        <v>1814</v>
      </c>
      <c r="G581" t="s">
        <v>1815</v>
      </c>
      <c r="H581">
        <v>3</v>
      </c>
    </row>
    <row r="582" spans="1:8" x14ac:dyDescent="0.2">
      <c r="A582">
        <v>11015615</v>
      </c>
      <c r="B582" s="6">
        <v>46115</v>
      </c>
      <c r="C582" t="s">
        <v>199</v>
      </c>
      <c r="D582" t="s">
        <v>429</v>
      </c>
      <c r="E582">
        <v>90747</v>
      </c>
      <c r="F582" t="s">
        <v>1816</v>
      </c>
      <c r="G582" t="s">
        <v>1817</v>
      </c>
      <c r="H582">
        <v>3</v>
      </c>
    </row>
    <row r="583" spans="1:8" x14ac:dyDescent="0.2">
      <c r="A583">
        <v>11015616</v>
      </c>
      <c r="B583" s="6">
        <v>46115</v>
      </c>
      <c r="C583" t="s">
        <v>258</v>
      </c>
      <c r="D583" t="s">
        <v>428</v>
      </c>
      <c r="E583">
        <v>93708</v>
      </c>
      <c r="F583" t="s">
        <v>1818</v>
      </c>
      <c r="G583" t="s">
        <v>1819</v>
      </c>
      <c r="H583">
        <v>3</v>
      </c>
    </row>
    <row r="584" spans="1:8" x14ac:dyDescent="0.2">
      <c r="A584">
        <v>11015619</v>
      </c>
      <c r="B584" s="6">
        <v>46115</v>
      </c>
      <c r="C584" t="s">
        <v>199</v>
      </c>
      <c r="D584" t="s">
        <v>429</v>
      </c>
      <c r="E584">
        <v>94789</v>
      </c>
      <c r="F584" t="s">
        <v>1820</v>
      </c>
      <c r="G584" t="s">
        <v>1821</v>
      </c>
      <c r="H584">
        <v>4</v>
      </c>
    </row>
    <row r="585" spans="1:8" x14ac:dyDescent="0.2">
      <c r="A585">
        <v>11015624</v>
      </c>
      <c r="B585" s="6">
        <v>46115</v>
      </c>
      <c r="C585" t="s">
        <v>258</v>
      </c>
      <c r="D585" t="s">
        <v>428</v>
      </c>
      <c r="E585">
        <v>74709</v>
      </c>
      <c r="F585" t="s">
        <v>612</v>
      </c>
      <c r="G585" t="s">
        <v>1822</v>
      </c>
      <c r="H585">
        <v>3</v>
      </c>
    </row>
    <row r="586" spans="1:8" x14ac:dyDescent="0.2">
      <c r="A586">
        <v>11015639</v>
      </c>
      <c r="B586" s="6">
        <v>46115</v>
      </c>
      <c r="C586" t="s">
        <v>169</v>
      </c>
      <c r="D586" t="s">
        <v>425</v>
      </c>
      <c r="E586">
        <v>99041</v>
      </c>
      <c r="F586" t="s">
        <v>1823</v>
      </c>
      <c r="G586" t="s">
        <v>1824</v>
      </c>
      <c r="H586">
        <v>4</v>
      </c>
    </row>
    <row r="587" spans="1:8" x14ac:dyDescent="0.2">
      <c r="A587">
        <v>11015648</v>
      </c>
      <c r="B587" s="6">
        <v>46115</v>
      </c>
      <c r="C587" t="s">
        <v>169</v>
      </c>
      <c r="D587" t="s">
        <v>425</v>
      </c>
      <c r="E587">
        <v>96633</v>
      </c>
      <c r="F587" t="s">
        <v>1825</v>
      </c>
      <c r="G587" t="s">
        <v>1826</v>
      </c>
      <c r="H587">
        <v>2</v>
      </c>
    </row>
    <row r="588" spans="1:8" x14ac:dyDescent="0.2">
      <c r="A588">
        <v>11015654</v>
      </c>
      <c r="B588" s="6">
        <v>46115</v>
      </c>
      <c r="C588" t="s">
        <v>164</v>
      </c>
      <c r="D588" t="s">
        <v>428</v>
      </c>
      <c r="E588">
        <v>99671</v>
      </c>
      <c r="F588" t="s">
        <v>1122</v>
      </c>
      <c r="G588" t="s">
        <v>1827</v>
      </c>
      <c r="H588">
        <v>3</v>
      </c>
    </row>
    <row r="589" spans="1:8" x14ac:dyDescent="0.2">
      <c r="A589">
        <v>11015655</v>
      </c>
      <c r="B589" s="6">
        <v>46115</v>
      </c>
      <c r="C589" t="s">
        <v>122</v>
      </c>
      <c r="D589" t="s">
        <v>425</v>
      </c>
      <c r="E589">
        <v>96287</v>
      </c>
      <c r="F589" t="s">
        <v>1828</v>
      </c>
      <c r="G589" t="s">
        <v>1829</v>
      </c>
      <c r="H589">
        <v>1</v>
      </c>
    </row>
    <row r="590" spans="1:8" x14ac:dyDescent="0.2">
      <c r="A590">
        <v>11015659</v>
      </c>
      <c r="B590" s="6">
        <v>46115</v>
      </c>
      <c r="C590" t="s">
        <v>169</v>
      </c>
      <c r="D590" t="s">
        <v>425</v>
      </c>
      <c r="E590">
        <v>95442</v>
      </c>
      <c r="F590" t="s">
        <v>1830</v>
      </c>
      <c r="G590" t="s">
        <v>1831</v>
      </c>
      <c r="H590">
        <v>5</v>
      </c>
    </row>
    <row r="591" spans="1:8" x14ac:dyDescent="0.2">
      <c r="A591">
        <v>11015660</v>
      </c>
      <c r="B591" s="6">
        <v>46115</v>
      </c>
      <c r="C591" t="s">
        <v>76</v>
      </c>
      <c r="D591" t="s">
        <v>425</v>
      </c>
      <c r="E591">
        <v>100389</v>
      </c>
      <c r="F591" t="s">
        <v>1832</v>
      </c>
      <c r="G591" t="s">
        <v>1833</v>
      </c>
      <c r="H591">
        <v>1</v>
      </c>
    </row>
    <row r="592" spans="1:8" x14ac:dyDescent="0.2">
      <c r="A592">
        <v>11015661</v>
      </c>
      <c r="B592" s="6">
        <v>46115</v>
      </c>
      <c r="C592" t="s">
        <v>258</v>
      </c>
      <c r="D592" t="s">
        <v>428</v>
      </c>
      <c r="E592">
        <v>85189</v>
      </c>
      <c r="F592" t="s">
        <v>1834</v>
      </c>
      <c r="G592" t="s">
        <v>1835</v>
      </c>
      <c r="H592">
        <v>3</v>
      </c>
    </row>
    <row r="593" spans="1:8" x14ac:dyDescent="0.2">
      <c r="A593">
        <v>11015664</v>
      </c>
      <c r="B593" s="6">
        <v>46115</v>
      </c>
      <c r="C593" t="s">
        <v>169</v>
      </c>
      <c r="D593" t="s">
        <v>425</v>
      </c>
      <c r="E593">
        <v>94316</v>
      </c>
      <c r="F593" t="s">
        <v>1836</v>
      </c>
      <c r="G593" t="s">
        <v>1837</v>
      </c>
      <c r="H593">
        <v>2</v>
      </c>
    </row>
    <row r="594" spans="1:8" x14ac:dyDescent="0.2">
      <c r="A594">
        <v>11015681</v>
      </c>
      <c r="B594" s="6">
        <v>46115</v>
      </c>
      <c r="C594" t="s">
        <v>122</v>
      </c>
      <c r="D594" t="s">
        <v>425</v>
      </c>
      <c r="E594">
        <v>93731</v>
      </c>
      <c r="F594" t="s">
        <v>1838</v>
      </c>
      <c r="G594" t="s">
        <v>1839</v>
      </c>
      <c r="H594">
        <v>3</v>
      </c>
    </row>
    <row r="595" spans="1:8" x14ac:dyDescent="0.2">
      <c r="A595">
        <v>11015696</v>
      </c>
      <c r="B595" s="6">
        <v>46115</v>
      </c>
      <c r="C595" t="s">
        <v>122</v>
      </c>
      <c r="D595" t="s">
        <v>425</v>
      </c>
      <c r="E595">
        <v>99423</v>
      </c>
      <c r="F595" t="s">
        <v>1190</v>
      </c>
      <c r="G595" t="s">
        <v>1840</v>
      </c>
      <c r="H595">
        <v>3</v>
      </c>
    </row>
    <row r="596" spans="1:8" x14ac:dyDescent="0.2">
      <c r="A596">
        <v>11015707</v>
      </c>
      <c r="B596" s="6">
        <v>46115</v>
      </c>
      <c r="C596" t="s">
        <v>69</v>
      </c>
      <c r="D596" t="s">
        <v>429</v>
      </c>
      <c r="E596">
        <v>96203</v>
      </c>
      <c r="F596" t="s">
        <v>456</v>
      </c>
      <c r="G596" t="s">
        <v>1841</v>
      </c>
      <c r="H596">
        <v>5</v>
      </c>
    </row>
    <row r="597" spans="1:8" x14ac:dyDescent="0.2">
      <c r="A597">
        <v>11015711</v>
      </c>
      <c r="B597" s="6">
        <v>46115</v>
      </c>
      <c r="C597" t="s">
        <v>76</v>
      </c>
      <c r="D597" t="s">
        <v>425</v>
      </c>
      <c r="E597">
        <v>97604</v>
      </c>
      <c r="F597" t="s">
        <v>1842</v>
      </c>
      <c r="G597" t="s">
        <v>1843</v>
      </c>
      <c r="H597">
        <v>3</v>
      </c>
    </row>
    <row r="598" spans="1:8" x14ac:dyDescent="0.2">
      <c r="A598">
        <v>11015714</v>
      </c>
      <c r="B598" s="6">
        <v>46115</v>
      </c>
      <c r="C598" t="s">
        <v>122</v>
      </c>
      <c r="D598" t="s">
        <v>425</v>
      </c>
      <c r="E598">
        <v>75385</v>
      </c>
      <c r="F598" t="s">
        <v>1844</v>
      </c>
      <c r="G598" t="s">
        <v>1845</v>
      </c>
      <c r="H598">
        <v>3</v>
      </c>
    </row>
    <row r="599" spans="1:8" x14ac:dyDescent="0.2">
      <c r="A599">
        <v>11015729</v>
      </c>
      <c r="B599" s="6">
        <v>46115</v>
      </c>
      <c r="C599" t="s">
        <v>299</v>
      </c>
      <c r="D599" t="s">
        <v>429</v>
      </c>
      <c r="E599">
        <v>68882</v>
      </c>
      <c r="F599" t="s">
        <v>474</v>
      </c>
      <c r="G599" t="s">
        <v>1846</v>
      </c>
      <c r="H599">
        <v>3</v>
      </c>
    </row>
    <row r="600" spans="1:8" x14ac:dyDescent="0.2">
      <c r="A600">
        <v>11015740</v>
      </c>
      <c r="B600" s="6">
        <v>46115</v>
      </c>
      <c r="C600" t="s">
        <v>174</v>
      </c>
      <c r="D600" t="s">
        <v>425</v>
      </c>
      <c r="E600">
        <v>96501</v>
      </c>
      <c r="F600" t="s">
        <v>1847</v>
      </c>
      <c r="G600" t="s">
        <v>1848</v>
      </c>
      <c r="H600">
        <v>3</v>
      </c>
    </row>
    <row r="601" spans="1:8" x14ac:dyDescent="0.2">
      <c r="A601">
        <v>11015784</v>
      </c>
      <c r="B601" s="6">
        <v>46115</v>
      </c>
      <c r="C601" t="s">
        <v>174</v>
      </c>
      <c r="D601" t="s">
        <v>425</v>
      </c>
      <c r="E601">
        <v>98871</v>
      </c>
      <c r="F601" t="s">
        <v>1731</v>
      </c>
      <c r="G601" t="s">
        <v>1849</v>
      </c>
      <c r="H601">
        <v>3</v>
      </c>
    </row>
    <row r="602" spans="1:8" x14ac:dyDescent="0.2">
      <c r="A602">
        <v>11015795</v>
      </c>
      <c r="B602" s="6">
        <v>46115</v>
      </c>
      <c r="C602" t="s">
        <v>49</v>
      </c>
      <c r="D602" t="s">
        <v>425</v>
      </c>
      <c r="E602">
        <v>98062</v>
      </c>
      <c r="F602" t="s">
        <v>1850</v>
      </c>
      <c r="G602" t="s">
        <v>1851</v>
      </c>
      <c r="H602">
        <v>5</v>
      </c>
    </row>
    <row r="603" spans="1:8" x14ac:dyDescent="0.2">
      <c r="A603">
        <v>11015806</v>
      </c>
      <c r="B603" s="6">
        <v>46115</v>
      </c>
      <c r="C603" t="s">
        <v>49</v>
      </c>
      <c r="D603" t="s">
        <v>425</v>
      </c>
      <c r="E603">
        <v>98735</v>
      </c>
      <c r="F603" t="s">
        <v>1852</v>
      </c>
      <c r="G603" t="s">
        <v>1853</v>
      </c>
      <c r="H603">
        <v>4</v>
      </c>
    </row>
    <row r="604" spans="1:8" x14ac:dyDescent="0.2">
      <c r="A604">
        <v>11015812</v>
      </c>
      <c r="B604" s="6">
        <v>46115</v>
      </c>
      <c r="C604" t="s">
        <v>49</v>
      </c>
      <c r="D604" t="s">
        <v>425</v>
      </c>
      <c r="E604">
        <v>102520</v>
      </c>
      <c r="F604" t="s">
        <v>1854</v>
      </c>
      <c r="G604" t="s">
        <v>1855</v>
      </c>
      <c r="H604">
        <v>5</v>
      </c>
    </row>
    <row r="605" spans="1:8" x14ac:dyDescent="0.2">
      <c r="A605">
        <v>11015820</v>
      </c>
      <c r="B605" s="6">
        <v>46115</v>
      </c>
      <c r="C605" t="s">
        <v>300</v>
      </c>
      <c r="D605" t="s">
        <v>426</v>
      </c>
      <c r="E605">
        <v>82296</v>
      </c>
      <c r="F605" t="s">
        <v>454</v>
      </c>
      <c r="G605" t="s">
        <v>1856</v>
      </c>
      <c r="H605">
        <v>1</v>
      </c>
    </row>
    <row r="606" spans="1:8" x14ac:dyDescent="0.2">
      <c r="A606">
        <v>11015845</v>
      </c>
      <c r="B606" s="6">
        <v>46115</v>
      </c>
      <c r="C606" t="s">
        <v>262</v>
      </c>
      <c r="D606" t="s">
        <v>429</v>
      </c>
      <c r="E606">
        <v>83798</v>
      </c>
      <c r="F606" t="s">
        <v>685</v>
      </c>
      <c r="G606" t="s">
        <v>1857</v>
      </c>
      <c r="H606">
        <v>1</v>
      </c>
    </row>
    <row r="607" spans="1:8" x14ac:dyDescent="0.2">
      <c r="A607">
        <v>11015860</v>
      </c>
      <c r="B607" s="6">
        <v>46115</v>
      </c>
      <c r="C607" t="s">
        <v>82</v>
      </c>
      <c r="D607" t="s">
        <v>425</v>
      </c>
      <c r="E607">
        <v>84552</v>
      </c>
      <c r="F607" t="s">
        <v>1858</v>
      </c>
      <c r="G607" t="s">
        <v>1859</v>
      </c>
      <c r="H607">
        <v>5</v>
      </c>
    </row>
    <row r="608" spans="1:8" x14ac:dyDescent="0.2">
      <c r="A608">
        <v>11015900</v>
      </c>
      <c r="B608" s="6">
        <v>46115</v>
      </c>
      <c r="C608" t="s">
        <v>75</v>
      </c>
      <c r="D608" t="s">
        <v>431</v>
      </c>
      <c r="E608">
        <v>101045</v>
      </c>
      <c r="F608" t="s">
        <v>1860</v>
      </c>
      <c r="G608" t="s">
        <v>1861</v>
      </c>
      <c r="H608">
        <v>1</v>
      </c>
    </row>
    <row r="609" spans="1:8" x14ac:dyDescent="0.2">
      <c r="A609">
        <v>11015911</v>
      </c>
      <c r="B609" s="6">
        <v>46115</v>
      </c>
      <c r="C609" t="s">
        <v>121</v>
      </c>
      <c r="D609" t="s">
        <v>429</v>
      </c>
      <c r="E609">
        <v>95308</v>
      </c>
      <c r="F609" t="s">
        <v>480</v>
      </c>
      <c r="G609" t="s">
        <v>1862</v>
      </c>
      <c r="H609">
        <v>1</v>
      </c>
    </row>
    <row r="610" spans="1:8" x14ac:dyDescent="0.2">
      <c r="A610">
        <v>11015918</v>
      </c>
      <c r="B610" s="6">
        <v>46115</v>
      </c>
      <c r="C610" t="s">
        <v>91</v>
      </c>
      <c r="D610" t="s">
        <v>428</v>
      </c>
      <c r="E610">
        <v>101270</v>
      </c>
      <c r="F610" t="s">
        <v>1863</v>
      </c>
      <c r="G610" t="s">
        <v>1864</v>
      </c>
      <c r="H610">
        <v>4</v>
      </c>
    </row>
    <row r="611" spans="1:8" x14ac:dyDescent="0.2">
      <c r="A611">
        <v>11015929</v>
      </c>
      <c r="B611" s="6">
        <v>46115</v>
      </c>
      <c r="C611" t="s">
        <v>174</v>
      </c>
      <c r="D611" t="s">
        <v>425</v>
      </c>
      <c r="E611">
        <v>83337</v>
      </c>
      <c r="F611" t="s">
        <v>1865</v>
      </c>
      <c r="G611" t="s">
        <v>1866</v>
      </c>
      <c r="H611">
        <v>4</v>
      </c>
    </row>
    <row r="612" spans="1:8" x14ac:dyDescent="0.2">
      <c r="A612">
        <v>11015958</v>
      </c>
      <c r="B612" s="6">
        <v>46115</v>
      </c>
      <c r="C612" t="s">
        <v>174</v>
      </c>
      <c r="D612" t="s">
        <v>425</v>
      </c>
      <c r="E612">
        <v>97666</v>
      </c>
      <c r="F612" t="s">
        <v>666</v>
      </c>
      <c r="G612" t="s">
        <v>1867</v>
      </c>
      <c r="H612">
        <v>3</v>
      </c>
    </row>
    <row r="613" spans="1:8" x14ac:dyDescent="0.2">
      <c r="A613">
        <v>11015969</v>
      </c>
      <c r="B613" s="6">
        <v>46115</v>
      </c>
      <c r="C613" t="s">
        <v>174</v>
      </c>
      <c r="D613" t="s">
        <v>425</v>
      </c>
      <c r="E613">
        <v>85954</v>
      </c>
      <c r="F613" t="s">
        <v>866</v>
      </c>
      <c r="G613" t="s">
        <v>1868</v>
      </c>
      <c r="H613">
        <v>3</v>
      </c>
    </row>
    <row r="614" spans="1:8" x14ac:dyDescent="0.2">
      <c r="A614">
        <v>11015978</v>
      </c>
      <c r="B614" s="6">
        <v>46115</v>
      </c>
      <c r="C614" t="s">
        <v>174</v>
      </c>
      <c r="D614" t="s">
        <v>425</v>
      </c>
      <c r="E614">
        <v>100805</v>
      </c>
      <c r="F614" t="s">
        <v>1869</v>
      </c>
      <c r="G614" t="s">
        <v>1870</v>
      </c>
      <c r="H614">
        <v>3</v>
      </c>
    </row>
    <row r="615" spans="1:8" x14ac:dyDescent="0.2">
      <c r="A615">
        <v>11015982</v>
      </c>
      <c r="B615" s="6">
        <v>46115</v>
      </c>
      <c r="C615" t="s">
        <v>174</v>
      </c>
      <c r="D615" t="s">
        <v>425</v>
      </c>
      <c r="E615">
        <v>100776</v>
      </c>
      <c r="F615" t="s">
        <v>1871</v>
      </c>
      <c r="G615" t="s">
        <v>1872</v>
      </c>
      <c r="H615">
        <v>3</v>
      </c>
    </row>
    <row r="616" spans="1:8" x14ac:dyDescent="0.2">
      <c r="A616">
        <v>11016046</v>
      </c>
      <c r="B616" s="6">
        <v>46116</v>
      </c>
      <c r="C616" t="s">
        <v>199</v>
      </c>
      <c r="D616" t="s">
        <v>429</v>
      </c>
      <c r="E616">
        <v>99561</v>
      </c>
      <c r="F616" t="s">
        <v>1873</v>
      </c>
      <c r="G616" t="s">
        <v>1874</v>
      </c>
      <c r="H616">
        <v>4</v>
      </c>
    </row>
    <row r="617" spans="1:8" x14ac:dyDescent="0.2">
      <c r="A617">
        <v>11016047</v>
      </c>
      <c r="B617" s="6">
        <v>46116</v>
      </c>
      <c r="C617" t="s">
        <v>199</v>
      </c>
      <c r="D617" t="s">
        <v>429</v>
      </c>
      <c r="E617">
        <v>102910</v>
      </c>
      <c r="F617" t="s">
        <v>1875</v>
      </c>
      <c r="G617" t="s">
        <v>1876</v>
      </c>
      <c r="H617">
        <v>4</v>
      </c>
    </row>
    <row r="618" spans="1:8" x14ac:dyDescent="0.2">
      <c r="A618">
        <v>11016048</v>
      </c>
      <c r="B618" s="6">
        <v>46116</v>
      </c>
      <c r="C618" t="s">
        <v>199</v>
      </c>
      <c r="D618" t="s">
        <v>429</v>
      </c>
      <c r="E618">
        <v>102045</v>
      </c>
      <c r="F618" t="s">
        <v>1877</v>
      </c>
      <c r="G618" t="s">
        <v>1878</v>
      </c>
      <c r="H618">
        <v>2</v>
      </c>
    </row>
    <row r="619" spans="1:8" x14ac:dyDescent="0.2">
      <c r="A619">
        <v>11016050</v>
      </c>
      <c r="B619" s="6">
        <v>46116</v>
      </c>
      <c r="C619" t="s">
        <v>199</v>
      </c>
      <c r="D619" t="s">
        <v>429</v>
      </c>
      <c r="E619">
        <v>103322</v>
      </c>
      <c r="F619" t="s">
        <v>607</v>
      </c>
      <c r="G619" t="s">
        <v>1879</v>
      </c>
      <c r="H619">
        <v>4</v>
      </c>
    </row>
    <row r="620" spans="1:8" x14ac:dyDescent="0.2">
      <c r="A620">
        <v>11016053</v>
      </c>
      <c r="B620" s="6">
        <v>46116</v>
      </c>
      <c r="C620" t="s">
        <v>199</v>
      </c>
      <c r="D620" t="s">
        <v>429</v>
      </c>
      <c r="E620">
        <v>91604</v>
      </c>
      <c r="F620" t="s">
        <v>1880</v>
      </c>
      <c r="G620" t="s">
        <v>1881</v>
      </c>
      <c r="H620">
        <v>3</v>
      </c>
    </row>
    <row r="621" spans="1:8" x14ac:dyDescent="0.2">
      <c r="A621">
        <v>11016062</v>
      </c>
      <c r="B621" s="6">
        <v>46116</v>
      </c>
      <c r="C621" t="s">
        <v>290</v>
      </c>
      <c r="D621" t="s">
        <v>426</v>
      </c>
      <c r="E621">
        <v>87698</v>
      </c>
      <c r="F621" t="s">
        <v>1882</v>
      </c>
      <c r="G621" t="s">
        <v>1883</v>
      </c>
      <c r="H621">
        <v>1</v>
      </c>
    </row>
    <row r="622" spans="1:8" x14ac:dyDescent="0.2">
      <c r="A622">
        <v>11016068</v>
      </c>
      <c r="B622" s="6">
        <v>46116</v>
      </c>
      <c r="C622" t="s">
        <v>290</v>
      </c>
      <c r="D622" t="s">
        <v>426</v>
      </c>
      <c r="E622">
        <v>97808</v>
      </c>
      <c r="F622" t="s">
        <v>1884</v>
      </c>
      <c r="G622" t="s">
        <v>1885</v>
      </c>
      <c r="H622">
        <v>3</v>
      </c>
    </row>
    <row r="623" spans="1:8" x14ac:dyDescent="0.2">
      <c r="A623">
        <v>11016072</v>
      </c>
      <c r="B623" s="6">
        <v>46116</v>
      </c>
      <c r="C623" t="s">
        <v>290</v>
      </c>
      <c r="D623" t="s">
        <v>426</v>
      </c>
      <c r="E623">
        <v>98266</v>
      </c>
      <c r="F623" t="s">
        <v>1886</v>
      </c>
      <c r="G623" t="s">
        <v>1887</v>
      </c>
      <c r="H623">
        <v>5</v>
      </c>
    </row>
    <row r="624" spans="1:8" x14ac:dyDescent="0.2">
      <c r="A624">
        <v>11016101</v>
      </c>
      <c r="B624" s="6">
        <v>46116</v>
      </c>
      <c r="C624" t="s">
        <v>75</v>
      </c>
      <c r="D624" t="s">
        <v>431</v>
      </c>
      <c r="E624">
        <v>100575</v>
      </c>
      <c r="F624" t="s">
        <v>1888</v>
      </c>
      <c r="G624" t="s">
        <v>1889</v>
      </c>
      <c r="H624">
        <v>5</v>
      </c>
    </row>
    <row r="625" spans="1:8" x14ac:dyDescent="0.2">
      <c r="A625">
        <v>11016118</v>
      </c>
      <c r="B625" s="6">
        <v>46116</v>
      </c>
      <c r="C625" t="s">
        <v>326</v>
      </c>
      <c r="D625" t="s">
        <v>428</v>
      </c>
      <c r="E625">
        <v>97426</v>
      </c>
      <c r="F625" t="s">
        <v>1890</v>
      </c>
      <c r="G625" t="s">
        <v>1891</v>
      </c>
      <c r="H625">
        <v>3</v>
      </c>
    </row>
    <row r="626" spans="1:8" x14ac:dyDescent="0.2">
      <c r="A626">
        <v>11016137</v>
      </c>
      <c r="B626" s="6">
        <v>46116</v>
      </c>
      <c r="C626" t="s">
        <v>298</v>
      </c>
      <c r="D626" t="s">
        <v>425</v>
      </c>
      <c r="E626">
        <v>89783</v>
      </c>
      <c r="F626" t="s">
        <v>1892</v>
      </c>
      <c r="G626" t="s">
        <v>1893</v>
      </c>
      <c r="H626">
        <v>3</v>
      </c>
    </row>
    <row r="627" spans="1:8" x14ac:dyDescent="0.2">
      <c r="A627">
        <v>11016144</v>
      </c>
      <c r="B627" s="6">
        <v>46116</v>
      </c>
      <c r="C627" t="s">
        <v>312</v>
      </c>
      <c r="D627" t="s">
        <v>431</v>
      </c>
      <c r="E627">
        <v>69957</v>
      </c>
      <c r="F627" t="s">
        <v>1894</v>
      </c>
      <c r="G627" t="s">
        <v>1895</v>
      </c>
      <c r="H627">
        <v>1</v>
      </c>
    </row>
    <row r="628" spans="1:8" x14ac:dyDescent="0.2">
      <c r="A628">
        <v>11016167</v>
      </c>
      <c r="B628" s="6">
        <v>46116</v>
      </c>
      <c r="C628" t="s">
        <v>312</v>
      </c>
      <c r="D628" t="s">
        <v>431</v>
      </c>
      <c r="E628">
        <v>95456</v>
      </c>
      <c r="F628" t="s">
        <v>1896</v>
      </c>
      <c r="G628" t="s">
        <v>1897</v>
      </c>
      <c r="H628">
        <v>1</v>
      </c>
    </row>
    <row r="629" spans="1:8" x14ac:dyDescent="0.2">
      <c r="A629">
        <v>11016177</v>
      </c>
      <c r="B629" s="6">
        <v>46116</v>
      </c>
      <c r="C629" t="s">
        <v>143</v>
      </c>
      <c r="D629" t="s">
        <v>425</v>
      </c>
      <c r="E629">
        <v>100283</v>
      </c>
      <c r="F629" t="s">
        <v>1898</v>
      </c>
      <c r="G629" t="s">
        <v>1899</v>
      </c>
      <c r="H629">
        <v>3</v>
      </c>
    </row>
    <row r="630" spans="1:8" x14ac:dyDescent="0.2">
      <c r="A630">
        <v>11016188</v>
      </c>
      <c r="B630" s="6">
        <v>46116</v>
      </c>
      <c r="C630" t="s">
        <v>312</v>
      </c>
      <c r="D630" t="s">
        <v>431</v>
      </c>
      <c r="E630">
        <v>101793</v>
      </c>
      <c r="F630" t="s">
        <v>1900</v>
      </c>
      <c r="G630" t="s">
        <v>1901</v>
      </c>
      <c r="H630">
        <v>3</v>
      </c>
    </row>
    <row r="631" spans="1:8" x14ac:dyDescent="0.2">
      <c r="A631">
        <v>11016195</v>
      </c>
      <c r="B631" s="6">
        <v>46116</v>
      </c>
      <c r="C631" t="s">
        <v>324</v>
      </c>
      <c r="D631" t="s">
        <v>425</v>
      </c>
      <c r="E631">
        <v>89460</v>
      </c>
      <c r="F631" t="s">
        <v>1902</v>
      </c>
      <c r="G631" t="s">
        <v>1903</v>
      </c>
      <c r="H631">
        <v>1</v>
      </c>
    </row>
    <row r="632" spans="1:8" x14ac:dyDescent="0.2">
      <c r="A632">
        <v>11016199</v>
      </c>
      <c r="B632" s="6">
        <v>46116</v>
      </c>
      <c r="C632" t="s">
        <v>235</v>
      </c>
      <c r="D632" t="s">
        <v>431</v>
      </c>
      <c r="E632">
        <v>89460</v>
      </c>
      <c r="F632" t="s">
        <v>1902</v>
      </c>
      <c r="G632" t="s">
        <v>1904</v>
      </c>
      <c r="H632">
        <v>5</v>
      </c>
    </row>
    <row r="633" spans="1:8" x14ac:dyDescent="0.2">
      <c r="A633">
        <v>11016204</v>
      </c>
      <c r="B633" s="6">
        <v>46116</v>
      </c>
      <c r="C633" t="s">
        <v>324</v>
      </c>
      <c r="D633" t="s">
        <v>425</v>
      </c>
      <c r="E633">
        <v>97762</v>
      </c>
      <c r="F633" t="s">
        <v>1905</v>
      </c>
      <c r="G633" t="s">
        <v>1906</v>
      </c>
      <c r="H633">
        <v>1</v>
      </c>
    </row>
    <row r="634" spans="1:8" x14ac:dyDescent="0.2">
      <c r="A634">
        <v>11016217</v>
      </c>
      <c r="B634" s="6">
        <v>46116</v>
      </c>
      <c r="C634" t="s">
        <v>312</v>
      </c>
      <c r="D634" t="s">
        <v>431</v>
      </c>
      <c r="E634">
        <v>101525</v>
      </c>
      <c r="F634" t="s">
        <v>1907</v>
      </c>
      <c r="G634" t="s">
        <v>1908</v>
      </c>
      <c r="H634">
        <v>3</v>
      </c>
    </row>
    <row r="635" spans="1:8" x14ac:dyDescent="0.2">
      <c r="A635">
        <v>11016219</v>
      </c>
      <c r="B635" s="6">
        <v>46116</v>
      </c>
      <c r="C635" t="s">
        <v>166</v>
      </c>
      <c r="D635" t="s">
        <v>426</v>
      </c>
      <c r="E635">
        <v>35165</v>
      </c>
      <c r="F635" t="s">
        <v>654</v>
      </c>
      <c r="G635" t="s">
        <v>1909</v>
      </c>
      <c r="H635">
        <v>3</v>
      </c>
    </row>
    <row r="636" spans="1:8" x14ac:dyDescent="0.2">
      <c r="A636">
        <v>11016236</v>
      </c>
      <c r="B636" s="6">
        <v>46116</v>
      </c>
      <c r="C636" t="s">
        <v>243</v>
      </c>
      <c r="D636" t="s">
        <v>429</v>
      </c>
      <c r="E636">
        <v>99131</v>
      </c>
      <c r="F636" t="s">
        <v>1910</v>
      </c>
      <c r="G636" t="s">
        <v>1911</v>
      </c>
      <c r="H636">
        <v>3</v>
      </c>
    </row>
    <row r="637" spans="1:8" x14ac:dyDescent="0.2">
      <c r="A637">
        <v>11016247</v>
      </c>
      <c r="B637" s="6">
        <v>46116</v>
      </c>
      <c r="C637" t="s">
        <v>243</v>
      </c>
      <c r="D637" t="s">
        <v>429</v>
      </c>
      <c r="E637">
        <v>101416</v>
      </c>
      <c r="F637" t="s">
        <v>1912</v>
      </c>
      <c r="G637" t="s">
        <v>1913</v>
      </c>
      <c r="H637">
        <v>3</v>
      </c>
    </row>
    <row r="638" spans="1:8" x14ac:dyDescent="0.2">
      <c r="A638">
        <v>11016302</v>
      </c>
      <c r="B638" s="6">
        <v>46116</v>
      </c>
      <c r="C638" t="s">
        <v>346</v>
      </c>
      <c r="D638" t="s">
        <v>425</v>
      </c>
      <c r="E638">
        <v>100243</v>
      </c>
      <c r="F638" t="s">
        <v>1914</v>
      </c>
      <c r="G638" t="s">
        <v>1915</v>
      </c>
      <c r="H638">
        <v>5</v>
      </c>
    </row>
    <row r="639" spans="1:8" x14ac:dyDescent="0.2">
      <c r="A639">
        <v>11016314</v>
      </c>
      <c r="B639" s="6">
        <v>46116</v>
      </c>
      <c r="C639" t="s">
        <v>243</v>
      </c>
      <c r="D639" t="s">
        <v>429</v>
      </c>
      <c r="E639">
        <v>93550</v>
      </c>
      <c r="F639" t="s">
        <v>1916</v>
      </c>
      <c r="G639" t="s">
        <v>1917</v>
      </c>
      <c r="H639">
        <v>3</v>
      </c>
    </row>
    <row r="640" spans="1:8" x14ac:dyDescent="0.2">
      <c r="A640">
        <v>11016343</v>
      </c>
      <c r="B640" s="6">
        <v>46116</v>
      </c>
      <c r="C640" t="s">
        <v>549</v>
      </c>
      <c r="D640" t="s">
        <v>429</v>
      </c>
      <c r="E640">
        <v>98383</v>
      </c>
      <c r="F640" t="s">
        <v>1918</v>
      </c>
      <c r="G640" t="s">
        <v>1919</v>
      </c>
      <c r="H640">
        <v>3</v>
      </c>
    </row>
    <row r="641" spans="1:8" x14ac:dyDescent="0.2">
      <c r="A641">
        <v>11016369</v>
      </c>
      <c r="B641" s="6">
        <v>46116</v>
      </c>
      <c r="C641" t="s">
        <v>243</v>
      </c>
      <c r="D641" t="s">
        <v>429</v>
      </c>
      <c r="E641">
        <v>98338</v>
      </c>
      <c r="F641" t="s">
        <v>1920</v>
      </c>
      <c r="G641" t="s">
        <v>1921</v>
      </c>
      <c r="H641">
        <v>3</v>
      </c>
    </row>
    <row r="642" spans="1:8" x14ac:dyDescent="0.2">
      <c r="A642">
        <v>11016394</v>
      </c>
      <c r="B642" s="6">
        <v>46116</v>
      </c>
      <c r="C642" t="s">
        <v>93</v>
      </c>
      <c r="D642" t="s">
        <v>431</v>
      </c>
      <c r="E642">
        <v>83994</v>
      </c>
      <c r="F642" t="s">
        <v>1922</v>
      </c>
      <c r="G642" t="s">
        <v>1923</v>
      </c>
      <c r="H642">
        <v>2</v>
      </c>
    </row>
    <row r="643" spans="1:8" x14ac:dyDescent="0.2">
      <c r="A643">
        <v>11016414</v>
      </c>
      <c r="B643" s="6">
        <v>46116</v>
      </c>
      <c r="C643" t="s">
        <v>93</v>
      </c>
      <c r="D643" t="s">
        <v>431</v>
      </c>
      <c r="E643">
        <v>96834</v>
      </c>
      <c r="F643" t="s">
        <v>461</v>
      </c>
      <c r="G643" t="s">
        <v>1924</v>
      </c>
      <c r="H643">
        <v>2</v>
      </c>
    </row>
    <row r="644" spans="1:8" x14ac:dyDescent="0.2">
      <c r="A644">
        <v>11016432</v>
      </c>
      <c r="B644" s="6">
        <v>46116</v>
      </c>
      <c r="C644" t="s">
        <v>93</v>
      </c>
      <c r="D644" t="s">
        <v>431</v>
      </c>
      <c r="E644">
        <v>82790</v>
      </c>
      <c r="F644" t="s">
        <v>1925</v>
      </c>
      <c r="G644" t="s">
        <v>1926</v>
      </c>
      <c r="H644">
        <v>2</v>
      </c>
    </row>
    <row r="645" spans="1:8" x14ac:dyDescent="0.2">
      <c r="A645">
        <v>11016455</v>
      </c>
      <c r="B645" s="6">
        <v>46116</v>
      </c>
      <c r="C645" t="s">
        <v>93</v>
      </c>
      <c r="D645" t="s">
        <v>431</v>
      </c>
      <c r="E645">
        <v>100832</v>
      </c>
      <c r="F645" t="s">
        <v>698</v>
      </c>
      <c r="G645" t="s">
        <v>1927</v>
      </c>
      <c r="H645">
        <v>2</v>
      </c>
    </row>
    <row r="646" spans="1:8" x14ac:dyDescent="0.2">
      <c r="A646">
        <v>11016547</v>
      </c>
      <c r="B646" s="6">
        <v>46116</v>
      </c>
      <c r="C646" t="s">
        <v>289</v>
      </c>
      <c r="D646" t="s">
        <v>428</v>
      </c>
      <c r="E646">
        <v>94714</v>
      </c>
      <c r="F646" t="s">
        <v>1928</v>
      </c>
      <c r="G646" t="s">
        <v>1929</v>
      </c>
      <c r="H646">
        <v>3</v>
      </c>
    </row>
    <row r="647" spans="1:8" x14ac:dyDescent="0.2">
      <c r="A647">
        <v>11016570</v>
      </c>
      <c r="B647" s="6">
        <v>46116</v>
      </c>
      <c r="C647" t="s">
        <v>289</v>
      </c>
      <c r="D647" t="s">
        <v>428</v>
      </c>
      <c r="E647">
        <v>75624</v>
      </c>
      <c r="F647" t="s">
        <v>1930</v>
      </c>
      <c r="G647" t="s">
        <v>1931</v>
      </c>
      <c r="H647">
        <v>3</v>
      </c>
    </row>
    <row r="648" spans="1:8" x14ac:dyDescent="0.2">
      <c r="A648">
        <v>11016571</v>
      </c>
      <c r="B648" s="6">
        <v>46116</v>
      </c>
      <c r="C648" t="s">
        <v>289</v>
      </c>
      <c r="D648" t="s">
        <v>428</v>
      </c>
      <c r="E648">
        <v>75758</v>
      </c>
      <c r="F648" t="s">
        <v>677</v>
      </c>
      <c r="G648" t="s">
        <v>1932</v>
      </c>
      <c r="H648">
        <v>3</v>
      </c>
    </row>
    <row r="649" spans="1:8" x14ac:dyDescent="0.2">
      <c r="A649">
        <v>11016609</v>
      </c>
      <c r="B649" s="6">
        <v>46116</v>
      </c>
      <c r="C649" t="s">
        <v>93</v>
      </c>
      <c r="D649" t="s">
        <v>431</v>
      </c>
      <c r="E649">
        <v>102662</v>
      </c>
      <c r="F649" t="s">
        <v>1933</v>
      </c>
      <c r="G649" t="s">
        <v>1934</v>
      </c>
      <c r="H649">
        <v>3</v>
      </c>
    </row>
    <row r="650" spans="1:8" x14ac:dyDescent="0.2">
      <c r="A650">
        <v>11016685</v>
      </c>
      <c r="B650" s="6">
        <v>46116</v>
      </c>
      <c r="C650" t="s">
        <v>254</v>
      </c>
      <c r="D650" t="s">
        <v>429</v>
      </c>
      <c r="E650">
        <v>98500</v>
      </c>
      <c r="F650" t="s">
        <v>1935</v>
      </c>
      <c r="G650" t="s">
        <v>1936</v>
      </c>
      <c r="H650">
        <v>5</v>
      </c>
    </row>
    <row r="651" spans="1:8" x14ac:dyDescent="0.2">
      <c r="A651">
        <v>11016690</v>
      </c>
      <c r="B651" s="6">
        <v>46116</v>
      </c>
      <c r="C651" t="s">
        <v>49</v>
      </c>
      <c r="D651" t="s">
        <v>425</v>
      </c>
      <c r="E651">
        <v>102516</v>
      </c>
      <c r="F651" t="s">
        <v>643</v>
      </c>
      <c r="G651" t="s">
        <v>1937</v>
      </c>
      <c r="H651">
        <v>5</v>
      </c>
    </row>
    <row r="652" spans="1:8" x14ac:dyDescent="0.2">
      <c r="A652">
        <v>11016712</v>
      </c>
      <c r="B652" s="6">
        <v>46116</v>
      </c>
      <c r="C652" t="s">
        <v>254</v>
      </c>
      <c r="D652" t="s">
        <v>429</v>
      </c>
      <c r="E652">
        <v>93153</v>
      </c>
      <c r="F652" t="s">
        <v>1938</v>
      </c>
      <c r="G652" t="s">
        <v>1939</v>
      </c>
      <c r="H652">
        <v>3</v>
      </c>
    </row>
    <row r="653" spans="1:8" x14ac:dyDescent="0.2">
      <c r="A653">
        <v>11016727</v>
      </c>
      <c r="B653" s="6">
        <v>46116</v>
      </c>
      <c r="C653" t="s">
        <v>271</v>
      </c>
      <c r="D653" t="s">
        <v>425</v>
      </c>
      <c r="E653">
        <v>97854</v>
      </c>
      <c r="F653" t="s">
        <v>1940</v>
      </c>
      <c r="G653" t="s">
        <v>1941</v>
      </c>
      <c r="H653">
        <v>4</v>
      </c>
    </row>
    <row r="654" spans="1:8" x14ac:dyDescent="0.2">
      <c r="A654">
        <v>11016736</v>
      </c>
      <c r="B654" s="6">
        <v>46116</v>
      </c>
      <c r="C654" t="s">
        <v>348</v>
      </c>
      <c r="D654" t="s">
        <v>428</v>
      </c>
      <c r="E654">
        <v>87984</v>
      </c>
      <c r="F654" t="s">
        <v>1942</v>
      </c>
      <c r="G654" t="s">
        <v>1943</v>
      </c>
      <c r="H654">
        <v>4</v>
      </c>
    </row>
    <row r="655" spans="1:8" x14ac:dyDescent="0.2">
      <c r="A655">
        <v>11016742</v>
      </c>
      <c r="B655" s="6">
        <v>46116</v>
      </c>
      <c r="C655" t="s">
        <v>254</v>
      </c>
      <c r="D655" t="s">
        <v>429</v>
      </c>
      <c r="E655">
        <v>97797</v>
      </c>
      <c r="F655" t="s">
        <v>1944</v>
      </c>
      <c r="G655" t="s">
        <v>1945</v>
      </c>
      <c r="H655">
        <v>5</v>
      </c>
    </row>
    <row r="656" spans="1:8" x14ac:dyDescent="0.2">
      <c r="A656">
        <v>11016765</v>
      </c>
      <c r="B656" s="6">
        <v>46116</v>
      </c>
      <c r="C656" t="s">
        <v>271</v>
      </c>
      <c r="D656" t="s">
        <v>425</v>
      </c>
      <c r="E656">
        <v>48172</v>
      </c>
      <c r="F656" t="s">
        <v>1258</v>
      </c>
      <c r="G656" t="s">
        <v>1946</v>
      </c>
      <c r="H656">
        <v>3</v>
      </c>
    </row>
    <row r="657" spans="1:8" x14ac:dyDescent="0.2">
      <c r="A657">
        <v>11016766</v>
      </c>
      <c r="B657" s="6">
        <v>46116</v>
      </c>
      <c r="C657" t="s">
        <v>104</v>
      </c>
      <c r="D657" t="s">
        <v>429</v>
      </c>
      <c r="E657">
        <v>97592</v>
      </c>
      <c r="F657" t="s">
        <v>1947</v>
      </c>
      <c r="G657" t="s">
        <v>1948</v>
      </c>
      <c r="H657">
        <v>5</v>
      </c>
    </row>
    <row r="658" spans="1:8" x14ac:dyDescent="0.2">
      <c r="A658">
        <v>11016772</v>
      </c>
      <c r="B658" s="6">
        <v>46116</v>
      </c>
      <c r="C658" t="s">
        <v>125</v>
      </c>
      <c r="D658" t="s">
        <v>429</v>
      </c>
      <c r="E658">
        <v>82309</v>
      </c>
      <c r="F658" t="s">
        <v>1949</v>
      </c>
      <c r="G658" t="s">
        <v>1950</v>
      </c>
      <c r="H658">
        <v>3</v>
      </c>
    </row>
    <row r="659" spans="1:8" x14ac:dyDescent="0.2">
      <c r="A659">
        <v>11016773</v>
      </c>
      <c r="B659" s="6">
        <v>46116</v>
      </c>
      <c r="C659" t="s">
        <v>125</v>
      </c>
      <c r="D659" t="s">
        <v>429</v>
      </c>
      <c r="E659">
        <v>98721</v>
      </c>
      <c r="F659" t="s">
        <v>1951</v>
      </c>
      <c r="G659" t="s">
        <v>1952</v>
      </c>
      <c r="H659">
        <v>3</v>
      </c>
    </row>
    <row r="660" spans="1:8" x14ac:dyDescent="0.2">
      <c r="A660">
        <v>11016775</v>
      </c>
      <c r="B660" s="6">
        <v>46116</v>
      </c>
      <c r="C660" t="s">
        <v>104</v>
      </c>
      <c r="D660" t="s">
        <v>429</v>
      </c>
      <c r="E660">
        <v>92045</v>
      </c>
      <c r="F660" t="s">
        <v>1953</v>
      </c>
      <c r="G660" t="s">
        <v>1954</v>
      </c>
      <c r="H660">
        <v>5</v>
      </c>
    </row>
    <row r="661" spans="1:8" x14ac:dyDescent="0.2">
      <c r="A661">
        <v>11016777</v>
      </c>
      <c r="B661" s="6">
        <v>46116</v>
      </c>
      <c r="C661" t="s">
        <v>125</v>
      </c>
      <c r="D661" t="s">
        <v>429</v>
      </c>
      <c r="E661">
        <v>91665</v>
      </c>
      <c r="F661" t="s">
        <v>1955</v>
      </c>
      <c r="G661" t="s">
        <v>1956</v>
      </c>
      <c r="H661">
        <v>3</v>
      </c>
    </row>
    <row r="662" spans="1:8" x14ac:dyDescent="0.2">
      <c r="A662">
        <v>11016779</v>
      </c>
      <c r="B662" s="6">
        <v>46116</v>
      </c>
      <c r="C662" t="s">
        <v>125</v>
      </c>
      <c r="D662" t="s">
        <v>429</v>
      </c>
      <c r="E662">
        <v>77237</v>
      </c>
      <c r="F662" t="s">
        <v>1957</v>
      </c>
      <c r="G662" t="s">
        <v>1958</v>
      </c>
      <c r="H662">
        <v>3</v>
      </c>
    </row>
    <row r="663" spans="1:8" x14ac:dyDescent="0.2">
      <c r="A663">
        <v>11016857</v>
      </c>
      <c r="B663" s="6">
        <v>46116</v>
      </c>
      <c r="C663" t="s">
        <v>56</v>
      </c>
      <c r="D663" t="s">
        <v>429</v>
      </c>
      <c r="E663">
        <v>100943</v>
      </c>
      <c r="F663" t="s">
        <v>1959</v>
      </c>
      <c r="G663" t="s">
        <v>1960</v>
      </c>
      <c r="H663">
        <v>1</v>
      </c>
    </row>
    <row r="664" spans="1:8" x14ac:dyDescent="0.2">
      <c r="A664">
        <v>11016866</v>
      </c>
      <c r="B664" s="6">
        <v>46116</v>
      </c>
      <c r="C664" t="s">
        <v>298</v>
      </c>
      <c r="D664" t="s">
        <v>425</v>
      </c>
      <c r="E664">
        <v>89958</v>
      </c>
      <c r="F664" t="s">
        <v>1961</v>
      </c>
      <c r="G664" t="s">
        <v>1962</v>
      </c>
      <c r="H664">
        <v>5</v>
      </c>
    </row>
    <row r="665" spans="1:8" x14ac:dyDescent="0.2">
      <c r="A665">
        <v>11016880</v>
      </c>
      <c r="B665" s="6">
        <v>46116</v>
      </c>
      <c r="C665" t="s">
        <v>254</v>
      </c>
      <c r="D665" t="s">
        <v>429</v>
      </c>
      <c r="E665">
        <v>98218</v>
      </c>
      <c r="F665" t="s">
        <v>1963</v>
      </c>
      <c r="G665" t="s">
        <v>1964</v>
      </c>
      <c r="H665">
        <v>1</v>
      </c>
    </row>
    <row r="666" spans="1:8" x14ac:dyDescent="0.2">
      <c r="A666">
        <v>11016902</v>
      </c>
      <c r="B666" s="6">
        <v>46116</v>
      </c>
      <c r="C666" t="s">
        <v>411</v>
      </c>
      <c r="D666" t="s">
        <v>426</v>
      </c>
      <c r="E666">
        <v>60517</v>
      </c>
      <c r="F666" t="s">
        <v>1965</v>
      </c>
      <c r="G666" t="s">
        <v>1966</v>
      </c>
      <c r="H666">
        <v>1</v>
      </c>
    </row>
    <row r="667" spans="1:8" x14ac:dyDescent="0.2">
      <c r="A667">
        <v>11016906</v>
      </c>
      <c r="B667" s="6">
        <v>46116</v>
      </c>
      <c r="C667" t="s">
        <v>411</v>
      </c>
      <c r="D667" t="s">
        <v>426</v>
      </c>
      <c r="E667">
        <v>92317</v>
      </c>
      <c r="F667" t="s">
        <v>468</v>
      </c>
      <c r="G667" t="s">
        <v>1967</v>
      </c>
      <c r="H667">
        <v>1</v>
      </c>
    </row>
    <row r="668" spans="1:8" x14ac:dyDescent="0.2">
      <c r="A668">
        <v>11016921</v>
      </c>
      <c r="B668" s="6">
        <v>46116</v>
      </c>
      <c r="C668" t="s">
        <v>174</v>
      </c>
      <c r="D668" t="s">
        <v>425</v>
      </c>
      <c r="E668">
        <v>98184</v>
      </c>
      <c r="F668" t="s">
        <v>1968</v>
      </c>
      <c r="G668" t="s">
        <v>1969</v>
      </c>
      <c r="H668">
        <v>3</v>
      </c>
    </row>
    <row r="669" spans="1:8" x14ac:dyDescent="0.2">
      <c r="A669">
        <v>11017044</v>
      </c>
      <c r="B669" s="6">
        <v>46116</v>
      </c>
      <c r="C669" t="s">
        <v>93</v>
      </c>
      <c r="D669" t="s">
        <v>431</v>
      </c>
      <c r="E669">
        <v>80040</v>
      </c>
      <c r="F669" t="s">
        <v>1970</v>
      </c>
      <c r="G669" t="s">
        <v>1971</v>
      </c>
      <c r="H669">
        <v>2</v>
      </c>
    </row>
    <row r="670" spans="1:8" x14ac:dyDescent="0.2">
      <c r="A670">
        <v>11017050</v>
      </c>
      <c r="B670" s="6">
        <v>46116</v>
      </c>
      <c r="C670" t="s">
        <v>335</v>
      </c>
      <c r="D670" t="s">
        <v>425</v>
      </c>
      <c r="E670">
        <v>100586</v>
      </c>
      <c r="F670" t="s">
        <v>1972</v>
      </c>
      <c r="G670" t="s">
        <v>1973</v>
      </c>
      <c r="H670">
        <v>3</v>
      </c>
    </row>
    <row r="671" spans="1:8" x14ac:dyDescent="0.2">
      <c r="A671">
        <v>11017078</v>
      </c>
      <c r="B671" s="6">
        <v>46116</v>
      </c>
      <c r="C671" t="s">
        <v>264</v>
      </c>
      <c r="D671" t="s">
        <v>426</v>
      </c>
      <c r="E671">
        <v>99669</v>
      </c>
      <c r="F671" t="s">
        <v>1974</v>
      </c>
      <c r="G671" t="s">
        <v>1975</v>
      </c>
      <c r="H671">
        <v>3</v>
      </c>
    </row>
    <row r="672" spans="1:8" x14ac:dyDescent="0.2">
      <c r="A672">
        <v>11017082</v>
      </c>
      <c r="B672" s="6">
        <v>46116</v>
      </c>
      <c r="C672" t="s">
        <v>335</v>
      </c>
      <c r="D672" t="s">
        <v>425</v>
      </c>
      <c r="E672">
        <v>99116</v>
      </c>
      <c r="F672" t="s">
        <v>1976</v>
      </c>
      <c r="G672" t="s">
        <v>1977</v>
      </c>
      <c r="H672">
        <v>3</v>
      </c>
    </row>
    <row r="673" spans="1:8" x14ac:dyDescent="0.2">
      <c r="A673">
        <v>11017091</v>
      </c>
      <c r="B673" s="6">
        <v>46116</v>
      </c>
      <c r="C673" t="s">
        <v>177</v>
      </c>
      <c r="D673" t="s">
        <v>431</v>
      </c>
      <c r="E673">
        <v>98771</v>
      </c>
      <c r="F673" t="s">
        <v>1978</v>
      </c>
      <c r="G673" t="s">
        <v>1979</v>
      </c>
      <c r="H673">
        <v>3</v>
      </c>
    </row>
    <row r="674" spans="1:8" x14ac:dyDescent="0.2">
      <c r="A674">
        <v>11017097</v>
      </c>
      <c r="B674" s="6">
        <v>46116</v>
      </c>
      <c r="C674" t="s">
        <v>269</v>
      </c>
      <c r="D674" t="s">
        <v>431</v>
      </c>
      <c r="E674">
        <v>75646</v>
      </c>
      <c r="F674" t="s">
        <v>1980</v>
      </c>
      <c r="G674" t="s">
        <v>1981</v>
      </c>
      <c r="H674">
        <v>4</v>
      </c>
    </row>
    <row r="675" spans="1:8" x14ac:dyDescent="0.2">
      <c r="A675">
        <v>11017109</v>
      </c>
      <c r="B675" s="6">
        <v>46116</v>
      </c>
      <c r="C675" t="s">
        <v>177</v>
      </c>
      <c r="D675" t="s">
        <v>431</v>
      </c>
      <c r="E675">
        <v>98163</v>
      </c>
      <c r="F675" t="s">
        <v>1982</v>
      </c>
      <c r="G675" t="s">
        <v>1983</v>
      </c>
      <c r="H675">
        <v>3</v>
      </c>
    </row>
    <row r="676" spans="1:8" x14ac:dyDescent="0.2">
      <c r="A676">
        <v>11017126</v>
      </c>
      <c r="B676" s="6">
        <v>46116</v>
      </c>
      <c r="C676" t="s">
        <v>269</v>
      </c>
      <c r="D676" t="s">
        <v>431</v>
      </c>
      <c r="E676">
        <v>66434</v>
      </c>
      <c r="F676" t="s">
        <v>1984</v>
      </c>
      <c r="G676" t="s">
        <v>1985</v>
      </c>
      <c r="H676">
        <v>4</v>
      </c>
    </row>
    <row r="677" spans="1:8" x14ac:dyDescent="0.2">
      <c r="A677">
        <v>11017127</v>
      </c>
      <c r="B677" s="6">
        <v>46116</v>
      </c>
      <c r="C677" t="s">
        <v>335</v>
      </c>
      <c r="D677" t="s">
        <v>425</v>
      </c>
      <c r="E677">
        <v>90616</v>
      </c>
      <c r="F677" t="s">
        <v>1986</v>
      </c>
      <c r="G677" t="s">
        <v>1987</v>
      </c>
      <c r="H677">
        <v>3</v>
      </c>
    </row>
    <row r="678" spans="1:8" x14ac:dyDescent="0.2">
      <c r="A678">
        <v>11017151</v>
      </c>
      <c r="B678" s="6">
        <v>46116</v>
      </c>
      <c r="C678" t="s">
        <v>177</v>
      </c>
      <c r="D678" t="s">
        <v>431</v>
      </c>
      <c r="E678">
        <v>98062</v>
      </c>
      <c r="F678" t="s">
        <v>1850</v>
      </c>
      <c r="G678" t="s">
        <v>1988</v>
      </c>
      <c r="H678">
        <v>1</v>
      </c>
    </row>
    <row r="679" spans="1:8" x14ac:dyDescent="0.2">
      <c r="A679">
        <v>11017158</v>
      </c>
      <c r="B679" s="6">
        <v>46116</v>
      </c>
      <c r="C679" t="s">
        <v>269</v>
      </c>
      <c r="D679" t="s">
        <v>431</v>
      </c>
      <c r="E679">
        <v>86757</v>
      </c>
      <c r="F679" t="s">
        <v>1989</v>
      </c>
      <c r="G679" t="s">
        <v>1990</v>
      </c>
      <c r="H679">
        <v>4</v>
      </c>
    </row>
    <row r="680" spans="1:8" x14ac:dyDescent="0.2">
      <c r="A680">
        <v>11017183</v>
      </c>
      <c r="B680" s="6">
        <v>46116</v>
      </c>
      <c r="C680" t="s">
        <v>269</v>
      </c>
      <c r="D680" t="s">
        <v>431</v>
      </c>
      <c r="E680">
        <v>95379</v>
      </c>
      <c r="F680" t="s">
        <v>1991</v>
      </c>
      <c r="G680" t="s">
        <v>1992</v>
      </c>
      <c r="H680">
        <v>1</v>
      </c>
    </row>
    <row r="681" spans="1:8" x14ac:dyDescent="0.2">
      <c r="A681">
        <v>11017189</v>
      </c>
      <c r="B681" s="6">
        <v>46116</v>
      </c>
      <c r="C681" t="s">
        <v>415</v>
      </c>
      <c r="D681" t="s">
        <v>426</v>
      </c>
      <c r="E681">
        <v>94750</v>
      </c>
      <c r="F681" t="s">
        <v>701</v>
      </c>
      <c r="G681" t="s">
        <v>1993</v>
      </c>
      <c r="H681">
        <v>3</v>
      </c>
    </row>
    <row r="682" spans="1:8" x14ac:dyDescent="0.2">
      <c r="A682">
        <v>11017208</v>
      </c>
      <c r="B682" s="6">
        <v>46116</v>
      </c>
      <c r="C682" t="s">
        <v>269</v>
      </c>
      <c r="D682" t="s">
        <v>431</v>
      </c>
      <c r="E682">
        <v>86868</v>
      </c>
      <c r="F682" t="s">
        <v>1994</v>
      </c>
      <c r="G682" t="s">
        <v>1995</v>
      </c>
      <c r="H682">
        <v>4</v>
      </c>
    </row>
    <row r="683" spans="1:8" x14ac:dyDescent="0.2">
      <c r="A683">
        <v>11017226</v>
      </c>
      <c r="B683" s="6">
        <v>46116</v>
      </c>
      <c r="C683" t="s">
        <v>269</v>
      </c>
      <c r="D683" t="s">
        <v>431</v>
      </c>
      <c r="E683">
        <v>94966</v>
      </c>
      <c r="F683" t="s">
        <v>1996</v>
      </c>
      <c r="G683" t="s">
        <v>1997</v>
      </c>
      <c r="H683">
        <v>4</v>
      </c>
    </row>
    <row r="684" spans="1:8" x14ac:dyDescent="0.2">
      <c r="A684">
        <v>11017249</v>
      </c>
      <c r="B684" s="6">
        <v>46116</v>
      </c>
      <c r="C684" t="s">
        <v>415</v>
      </c>
      <c r="D684" t="s">
        <v>426</v>
      </c>
      <c r="E684">
        <v>99377</v>
      </c>
      <c r="F684" t="s">
        <v>1998</v>
      </c>
      <c r="G684" t="s">
        <v>1999</v>
      </c>
      <c r="H684">
        <v>4</v>
      </c>
    </row>
    <row r="685" spans="1:8" x14ac:dyDescent="0.2">
      <c r="A685">
        <v>11017275</v>
      </c>
      <c r="B685" s="6">
        <v>46116</v>
      </c>
      <c r="C685" t="s">
        <v>269</v>
      </c>
      <c r="D685" t="s">
        <v>431</v>
      </c>
      <c r="E685">
        <v>85952</v>
      </c>
      <c r="F685" t="s">
        <v>2000</v>
      </c>
      <c r="G685" t="s">
        <v>2001</v>
      </c>
      <c r="H685">
        <v>4</v>
      </c>
    </row>
    <row r="686" spans="1:8" x14ac:dyDescent="0.2">
      <c r="A686">
        <v>11017290</v>
      </c>
      <c r="B686" s="6">
        <v>46116</v>
      </c>
      <c r="C686" t="s">
        <v>156</v>
      </c>
      <c r="D686" t="s">
        <v>425</v>
      </c>
      <c r="E686">
        <v>95398</v>
      </c>
      <c r="F686" t="s">
        <v>2002</v>
      </c>
      <c r="G686" t="s">
        <v>2003</v>
      </c>
      <c r="H686">
        <v>3</v>
      </c>
    </row>
    <row r="687" spans="1:8" x14ac:dyDescent="0.2">
      <c r="A687">
        <v>11017304</v>
      </c>
      <c r="B687" s="6">
        <v>46116</v>
      </c>
      <c r="C687" t="s">
        <v>415</v>
      </c>
      <c r="D687" t="s">
        <v>426</v>
      </c>
      <c r="E687">
        <v>76069</v>
      </c>
      <c r="F687" t="s">
        <v>2004</v>
      </c>
      <c r="G687" t="s">
        <v>2005</v>
      </c>
      <c r="H687">
        <v>3</v>
      </c>
    </row>
    <row r="688" spans="1:8" x14ac:dyDescent="0.2">
      <c r="A688">
        <v>11017306</v>
      </c>
      <c r="B688" s="6">
        <v>46116</v>
      </c>
      <c r="C688" t="s">
        <v>156</v>
      </c>
      <c r="D688" t="s">
        <v>425</v>
      </c>
      <c r="E688">
        <v>95075</v>
      </c>
      <c r="F688" t="s">
        <v>2006</v>
      </c>
      <c r="G688" t="s">
        <v>2007</v>
      </c>
      <c r="H688">
        <v>3</v>
      </c>
    </row>
    <row r="689" spans="1:8" x14ac:dyDescent="0.2">
      <c r="A689">
        <v>11017321</v>
      </c>
      <c r="B689" s="6">
        <v>46116</v>
      </c>
      <c r="C689" t="s">
        <v>121</v>
      </c>
      <c r="D689" t="s">
        <v>429</v>
      </c>
      <c r="E689">
        <v>99212</v>
      </c>
      <c r="F689" t="s">
        <v>2008</v>
      </c>
      <c r="G689" t="s">
        <v>2009</v>
      </c>
      <c r="H689">
        <v>4</v>
      </c>
    </row>
    <row r="690" spans="1:8" x14ac:dyDescent="0.2">
      <c r="A690">
        <v>11017322</v>
      </c>
      <c r="B690" s="6">
        <v>46116</v>
      </c>
      <c r="C690" t="s">
        <v>408</v>
      </c>
      <c r="D690" t="s">
        <v>428</v>
      </c>
      <c r="E690">
        <v>100208</v>
      </c>
      <c r="F690" t="s">
        <v>714</v>
      </c>
      <c r="G690" t="s">
        <v>2010</v>
      </c>
      <c r="H690">
        <v>1</v>
      </c>
    </row>
    <row r="691" spans="1:8" x14ac:dyDescent="0.2">
      <c r="A691">
        <v>11017328</v>
      </c>
      <c r="B691" s="6">
        <v>46116</v>
      </c>
      <c r="C691" t="s">
        <v>86</v>
      </c>
      <c r="D691" t="s">
        <v>425</v>
      </c>
      <c r="E691">
        <v>100714</v>
      </c>
      <c r="F691" t="s">
        <v>2011</v>
      </c>
      <c r="G691" t="s">
        <v>2012</v>
      </c>
      <c r="H691">
        <v>3</v>
      </c>
    </row>
    <row r="692" spans="1:8" x14ac:dyDescent="0.2">
      <c r="A692">
        <v>11017377</v>
      </c>
      <c r="B692" s="6">
        <v>46116</v>
      </c>
      <c r="C692" t="s">
        <v>89</v>
      </c>
      <c r="D692" t="s">
        <v>425</v>
      </c>
      <c r="E692">
        <v>101336</v>
      </c>
      <c r="F692" t="s">
        <v>2013</v>
      </c>
      <c r="G692" t="s">
        <v>2014</v>
      </c>
      <c r="H692">
        <v>3</v>
      </c>
    </row>
    <row r="693" spans="1:8" x14ac:dyDescent="0.2">
      <c r="A693">
        <v>11017398</v>
      </c>
      <c r="B693" s="6">
        <v>46116</v>
      </c>
      <c r="C693" t="s">
        <v>89</v>
      </c>
      <c r="D693" t="s">
        <v>425</v>
      </c>
      <c r="E693">
        <v>100516</v>
      </c>
      <c r="F693" t="s">
        <v>637</v>
      </c>
      <c r="G693" t="s">
        <v>2015</v>
      </c>
      <c r="H693">
        <v>3</v>
      </c>
    </row>
    <row r="694" spans="1:8" x14ac:dyDescent="0.2">
      <c r="A694">
        <v>11017406</v>
      </c>
      <c r="B694" s="6">
        <v>46116</v>
      </c>
      <c r="C694" t="s">
        <v>89</v>
      </c>
      <c r="D694" t="s">
        <v>425</v>
      </c>
      <c r="E694">
        <v>99413</v>
      </c>
      <c r="F694" t="s">
        <v>2016</v>
      </c>
      <c r="G694" t="s">
        <v>2017</v>
      </c>
      <c r="H694">
        <v>5</v>
      </c>
    </row>
    <row r="695" spans="1:8" x14ac:dyDescent="0.2">
      <c r="A695">
        <v>11017413</v>
      </c>
      <c r="B695" s="6">
        <v>46116</v>
      </c>
      <c r="C695" t="s">
        <v>89</v>
      </c>
      <c r="D695" t="s">
        <v>425</v>
      </c>
      <c r="E695">
        <v>98713</v>
      </c>
      <c r="F695" t="s">
        <v>2018</v>
      </c>
      <c r="G695" t="s">
        <v>2019</v>
      </c>
      <c r="H695">
        <v>5</v>
      </c>
    </row>
    <row r="696" spans="1:8" x14ac:dyDescent="0.2">
      <c r="A696">
        <v>11017429</v>
      </c>
      <c r="B696" s="6">
        <v>46116</v>
      </c>
      <c r="C696" t="s">
        <v>89</v>
      </c>
      <c r="D696" t="s">
        <v>425</v>
      </c>
      <c r="E696">
        <v>98701</v>
      </c>
      <c r="F696" t="s">
        <v>1075</v>
      </c>
      <c r="G696" t="s">
        <v>2020</v>
      </c>
      <c r="H696">
        <v>3</v>
      </c>
    </row>
    <row r="697" spans="1:8" x14ac:dyDescent="0.2">
      <c r="A697">
        <v>11017444</v>
      </c>
      <c r="B697" s="6">
        <v>46116</v>
      </c>
      <c r="C697" t="s">
        <v>89</v>
      </c>
      <c r="D697" t="s">
        <v>425</v>
      </c>
      <c r="E697">
        <v>98537</v>
      </c>
      <c r="F697" t="s">
        <v>2021</v>
      </c>
      <c r="G697" t="s">
        <v>2022</v>
      </c>
      <c r="H697">
        <v>3</v>
      </c>
    </row>
    <row r="698" spans="1:8" x14ac:dyDescent="0.2">
      <c r="A698">
        <v>11017455</v>
      </c>
      <c r="B698" s="6">
        <v>46116</v>
      </c>
      <c r="C698" t="s">
        <v>89</v>
      </c>
      <c r="D698" t="s">
        <v>425</v>
      </c>
      <c r="E698">
        <v>96829</v>
      </c>
      <c r="F698" t="s">
        <v>1745</v>
      </c>
      <c r="G698" t="s">
        <v>2023</v>
      </c>
      <c r="H698">
        <v>5</v>
      </c>
    </row>
    <row r="699" spans="1:8" x14ac:dyDescent="0.2">
      <c r="A699">
        <v>11017459</v>
      </c>
      <c r="B699" s="6">
        <v>46116</v>
      </c>
      <c r="C699" t="s">
        <v>89</v>
      </c>
      <c r="D699" t="s">
        <v>425</v>
      </c>
      <c r="E699">
        <v>96169</v>
      </c>
      <c r="F699" t="s">
        <v>2024</v>
      </c>
      <c r="G699" t="s">
        <v>2025</v>
      </c>
      <c r="H699">
        <v>5</v>
      </c>
    </row>
    <row r="700" spans="1:8" x14ac:dyDescent="0.2">
      <c r="A700">
        <v>11017465</v>
      </c>
      <c r="B700" s="6">
        <v>46116</v>
      </c>
      <c r="C700" t="s">
        <v>89</v>
      </c>
      <c r="D700" t="s">
        <v>425</v>
      </c>
      <c r="E700">
        <v>94503</v>
      </c>
      <c r="F700" t="s">
        <v>2026</v>
      </c>
      <c r="G700" t="s">
        <v>2027</v>
      </c>
      <c r="H700">
        <v>3</v>
      </c>
    </row>
    <row r="701" spans="1:8" x14ac:dyDescent="0.2">
      <c r="A701">
        <v>11017469</v>
      </c>
      <c r="B701" s="6">
        <v>46116</v>
      </c>
      <c r="C701" t="s">
        <v>89</v>
      </c>
      <c r="D701" t="s">
        <v>425</v>
      </c>
      <c r="E701">
        <v>94381</v>
      </c>
      <c r="F701" t="s">
        <v>628</v>
      </c>
      <c r="G701" t="s">
        <v>2028</v>
      </c>
      <c r="H701">
        <v>5</v>
      </c>
    </row>
    <row r="702" spans="1:8" x14ac:dyDescent="0.2">
      <c r="A702">
        <v>11017478</v>
      </c>
      <c r="B702" s="6">
        <v>46116</v>
      </c>
      <c r="C702" t="s">
        <v>82</v>
      </c>
      <c r="D702" t="s">
        <v>425</v>
      </c>
      <c r="E702">
        <v>95686</v>
      </c>
      <c r="F702" t="s">
        <v>1068</v>
      </c>
      <c r="G702" t="s">
        <v>2029</v>
      </c>
      <c r="H702">
        <v>3</v>
      </c>
    </row>
    <row r="703" spans="1:8" x14ac:dyDescent="0.2">
      <c r="A703">
        <v>11017479</v>
      </c>
      <c r="B703" s="6">
        <v>46116</v>
      </c>
      <c r="C703" t="s">
        <v>89</v>
      </c>
      <c r="D703" t="s">
        <v>425</v>
      </c>
      <c r="E703">
        <v>92593</v>
      </c>
      <c r="F703" t="s">
        <v>2030</v>
      </c>
      <c r="G703" t="s">
        <v>2031</v>
      </c>
      <c r="H703">
        <v>3</v>
      </c>
    </row>
    <row r="704" spans="1:8" x14ac:dyDescent="0.2">
      <c r="A704">
        <v>11017489</v>
      </c>
      <c r="B704" s="6">
        <v>46116</v>
      </c>
      <c r="C704" t="s">
        <v>89</v>
      </c>
      <c r="D704" t="s">
        <v>425</v>
      </c>
      <c r="E704">
        <v>91136</v>
      </c>
      <c r="F704" t="s">
        <v>2032</v>
      </c>
      <c r="G704" t="s">
        <v>2033</v>
      </c>
      <c r="H704">
        <v>5</v>
      </c>
    </row>
    <row r="705" spans="1:8" x14ac:dyDescent="0.2">
      <c r="A705">
        <v>11017491</v>
      </c>
      <c r="B705" s="6">
        <v>46116</v>
      </c>
      <c r="C705" t="s">
        <v>89</v>
      </c>
      <c r="D705" t="s">
        <v>425</v>
      </c>
      <c r="E705">
        <v>91068</v>
      </c>
      <c r="F705" t="s">
        <v>2034</v>
      </c>
      <c r="G705" t="s">
        <v>2035</v>
      </c>
      <c r="H705">
        <v>5</v>
      </c>
    </row>
    <row r="706" spans="1:8" x14ac:dyDescent="0.2">
      <c r="A706">
        <v>11017502</v>
      </c>
      <c r="B706" s="6">
        <v>46116</v>
      </c>
      <c r="C706" t="s">
        <v>284</v>
      </c>
      <c r="D706" t="s">
        <v>429</v>
      </c>
      <c r="E706">
        <v>80767</v>
      </c>
      <c r="F706" t="s">
        <v>653</v>
      </c>
      <c r="G706" t="s">
        <v>2036</v>
      </c>
      <c r="H706">
        <v>3</v>
      </c>
    </row>
    <row r="707" spans="1:8" x14ac:dyDescent="0.2">
      <c r="A707">
        <v>11017503</v>
      </c>
      <c r="B707" s="6">
        <v>46116</v>
      </c>
      <c r="C707" t="s">
        <v>294</v>
      </c>
      <c r="D707" t="s">
        <v>426</v>
      </c>
      <c r="E707">
        <v>93050</v>
      </c>
      <c r="F707" t="s">
        <v>2037</v>
      </c>
      <c r="G707" t="s">
        <v>2038</v>
      </c>
      <c r="H707">
        <v>1</v>
      </c>
    </row>
    <row r="708" spans="1:8" x14ac:dyDescent="0.2">
      <c r="A708">
        <v>11017510</v>
      </c>
      <c r="B708" s="6">
        <v>46116</v>
      </c>
      <c r="C708" t="s">
        <v>89</v>
      </c>
      <c r="D708" t="s">
        <v>425</v>
      </c>
      <c r="E708">
        <v>90558</v>
      </c>
      <c r="F708" t="s">
        <v>696</v>
      </c>
      <c r="G708" t="s">
        <v>2039</v>
      </c>
      <c r="H708">
        <v>5</v>
      </c>
    </row>
    <row r="709" spans="1:8" x14ac:dyDescent="0.2">
      <c r="A709">
        <v>11017512</v>
      </c>
      <c r="B709" s="6">
        <v>46116</v>
      </c>
      <c r="C709" t="s">
        <v>89</v>
      </c>
      <c r="D709" t="s">
        <v>425</v>
      </c>
      <c r="E709">
        <v>92228</v>
      </c>
      <c r="F709" t="s">
        <v>2040</v>
      </c>
      <c r="G709" t="s">
        <v>2041</v>
      </c>
      <c r="H709">
        <v>3</v>
      </c>
    </row>
    <row r="710" spans="1:8" x14ac:dyDescent="0.2">
      <c r="A710">
        <v>11017517</v>
      </c>
      <c r="B710" s="6">
        <v>46116</v>
      </c>
      <c r="C710" t="s">
        <v>366</v>
      </c>
      <c r="D710" t="s">
        <v>428</v>
      </c>
      <c r="E710">
        <v>97701</v>
      </c>
      <c r="F710" t="s">
        <v>2042</v>
      </c>
      <c r="G710" t="s">
        <v>2043</v>
      </c>
      <c r="H710">
        <v>5</v>
      </c>
    </row>
    <row r="711" spans="1:8" x14ac:dyDescent="0.2">
      <c r="A711">
        <v>11017518</v>
      </c>
      <c r="B711" s="6">
        <v>46116</v>
      </c>
      <c r="C711" t="s">
        <v>89</v>
      </c>
      <c r="D711" t="s">
        <v>425</v>
      </c>
      <c r="E711">
        <v>89460</v>
      </c>
      <c r="F711" t="s">
        <v>1902</v>
      </c>
      <c r="G711" t="s">
        <v>2044</v>
      </c>
      <c r="H711">
        <v>3</v>
      </c>
    </row>
    <row r="712" spans="1:8" x14ac:dyDescent="0.2">
      <c r="A712">
        <v>11017519</v>
      </c>
      <c r="B712" s="6">
        <v>46116</v>
      </c>
      <c r="C712" t="s">
        <v>321</v>
      </c>
      <c r="D712" t="s">
        <v>428</v>
      </c>
      <c r="E712">
        <v>92314</v>
      </c>
      <c r="F712" t="s">
        <v>2045</v>
      </c>
      <c r="G712" t="s">
        <v>2046</v>
      </c>
      <c r="H712">
        <v>3</v>
      </c>
    </row>
    <row r="713" spans="1:8" x14ac:dyDescent="0.2">
      <c r="A713">
        <v>11017520</v>
      </c>
      <c r="B713" s="6">
        <v>46116</v>
      </c>
      <c r="C713" t="s">
        <v>294</v>
      </c>
      <c r="D713" t="s">
        <v>426</v>
      </c>
      <c r="E713">
        <v>83589</v>
      </c>
      <c r="F713" t="s">
        <v>451</v>
      </c>
      <c r="G713" t="s">
        <v>2047</v>
      </c>
      <c r="H713">
        <v>3</v>
      </c>
    </row>
    <row r="714" spans="1:8" x14ac:dyDescent="0.2">
      <c r="A714">
        <v>11017525</v>
      </c>
      <c r="B714" s="6">
        <v>46116</v>
      </c>
      <c r="C714" t="s">
        <v>89</v>
      </c>
      <c r="D714" t="s">
        <v>425</v>
      </c>
      <c r="E714">
        <v>91091</v>
      </c>
      <c r="F714" t="s">
        <v>2048</v>
      </c>
      <c r="G714" t="s">
        <v>2049</v>
      </c>
      <c r="H714">
        <v>3</v>
      </c>
    </row>
    <row r="715" spans="1:8" x14ac:dyDescent="0.2">
      <c r="A715">
        <v>11017534</v>
      </c>
      <c r="B715" s="6">
        <v>46116</v>
      </c>
      <c r="C715" t="s">
        <v>294</v>
      </c>
      <c r="D715" t="s">
        <v>426</v>
      </c>
      <c r="E715">
        <v>99807</v>
      </c>
      <c r="F715" t="s">
        <v>2050</v>
      </c>
      <c r="G715" t="s">
        <v>2051</v>
      </c>
      <c r="H715">
        <v>3</v>
      </c>
    </row>
    <row r="716" spans="1:8" x14ac:dyDescent="0.2">
      <c r="A716">
        <v>11017535</v>
      </c>
      <c r="B716" s="6">
        <v>46116</v>
      </c>
      <c r="C716" t="s">
        <v>89</v>
      </c>
      <c r="D716" t="s">
        <v>425</v>
      </c>
      <c r="E716">
        <v>87137</v>
      </c>
      <c r="F716" t="s">
        <v>2052</v>
      </c>
      <c r="G716" t="s">
        <v>2053</v>
      </c>
      <c r="H716">
        <v>3</v>
      </c>
    </row>
    <row r="717" spans="1:8" x14ac:dyDescent="0.2">
      <c r="A717">
        <v>11017537</v>
      </c>
      <c r="B717" s="6">
        <v>46116</v>
      </c>
      <c r="C717" t="s">
        <v>408</v>
      </c>
      <c r="D717" t="s">
        <v>428</v>
      </c>
      <c r="E717">
        <v>102242</v>
      </c>
      <c r="F717" t="s">
        <v>2054</v>
      </c>
      <c r="G717" t="s">
        <v>2055</v>
      </c>
      <c r="H717">
        <v>1</v>
      </c>
    </row>
    <row r="718" spans="1:8" x14ac:dyDescent="0.2">
      <c r="A718">
        <v>11017545</v>
      </c>
      <c r="B718" s="6">
        <v>46116</v>
      </c>
      <c r="C718" t="s">
        <v>89</v>
      </c>
      <c r="D718" t="s">
        <v>425</v>
      </c>
      <c r="E718">
        <v>86849</v>
      </c>
      <c r="F718" t="s">
        <v>680</v>
      </c>
      <c r="G718" t="s">
        <v>2056</v>
      </c>
      <c r="H718">
        <v>5</v>
      </c>
    </row>
    <row r="719" spans="1:8" x14ac:dyDescent="0.2">
      <c r="A719">
        <v>11017550</v>
      </c>
      <c r="B719" s="6">
        <v>46116</v>
      </c>
      <c r="C719" t="s">
        <v>89</v>
      </c>
      <c r="D719" t="s">
        <v>425</v>
      </c>
      <c r="E719">
        <v>86232</v>
      </c>
      <c r="F719" t="s">
        <v>460</v>
      </c>
      <c r="G719" t="s">
        <v>2057</v>
      </c>
      <c r="H719">
        <v>5</v>
      </c>
    </row>
    <row r="720" spans="1:8" x14ac:dyDescent="0.2">
      <c r="A720">
        <v>11017556</v>
      </c>
      <c r="B720" s="6">
        <v>46116</v>
      </c>
      <c r="C720" t="s">
        <v>89</v>
      </c>
      <c r="D720" t="s">
        <v>425</v>
      </c>
      <c r="E720">
        <v>84948</v>
      </c>
      <c r="F720" t="s">
        <v>2058</v>
      </c>
      <c r="G720" t="s">
        <v>2059</v>
      </c>
      <c r="H720">
        <v>4</v>
      </c>
    </row>
    <row r="721" spans="1:8" x14ac:dyDescent="0.2">
      <c r="A721">
        <v>11017565</v>
      </c>
      <c r="B721" s="6">
        <v>46116</v>
      </c>
      <c r="C721" t="s">
        <v>89</v>
      </c>
      <c r="D721" t="s">
        <v>425</v>
      </c>
      <c r="E721">
        <v>84339</v>
      </c>
      <c r="F721" t="s">
        <v>2060</v>
      </c>
      <c r="G721" t="s">
        <v>2061</v>
      </c>
      <c r="H721">
        <v>5</v>
      </c>
    </row>
    <row r="722" spans="1:8" x14ac:dyDescent="0.2">
      <c r="A722">
        <v>11017567</v>
      </c>
      <c r="B722" s="6">
        <v>46116</v>
      </c>
      <c r="C722" t="s">
        <v>558</v>
      </c>
      <c r="D722" t="s">
        <v>429</v>
      </c>
      <c r="E722">
        <v>102761</v>
      </c>
      <c r="F722" t="s">
        <v>2062</v>
      </c>
      <c r="G722" t="s">
        <v>2063</v>
      </c>
      <c r="H722">
        <v>1</v>
      </c>
    </row>
    <row r="723" spans="1:8" x14ac:dyDescent="0.2">
      <c r="A723">
        <v>11017568</v>
      </c>
      <c r="B723" s="6">
        <v>46116</v>
      </c>
      <c r="C723" t="s">
        <v>89</v>
      </c>
      <c r="D723" t="s">
        <v>425</v>
      </c>
      <c r="E723">
        <v>82883</v>
      </c>
      <c r="F723" t="s">
        <v>2064</v>
      </c>
      <c r="G723" t="s">
        <v>2065</v>
      </c>
      <c r="H723">
        <v>5</v>
      </c>
    </row>
    <row r="724" spans="1:8" x14ac:dyDescent="0.2">
      <c r="A724">
        <v>11017569</v>
      </c>
      <c r="B724" s="6">
        <v>46116</v>
      </c>
      <c r="C724" t="s">
        <v>89</v>
      </c>
      <c r="D724" t="s">
        <v>425</v>
      </c>
      <c r="E724">
        <v>81873</v>
      </c>
      <c r="F724" t="s">
        <v>2066</v>
      </c>
      <c r="G724" t="s">
        <v>2067</v>
      </c>
      <c r="H724">
        <v>5</v>
      </c>
    </row>
    <row r="725" spans="1:8" x14ac:dyDescent="0.2">
      <c r="A725">
        <v>11017571</v>
      </c>
      <c r="B725" s="6">
        <v>46116</v>
      </c>
      <c r="C725" t="s">
        <v>346</v>
      </c>
      <c r="D725" t="s">
        <v>425</v>
      </c>
      <c r="E725">
        <v>98465</v>
      </c>
      <c r="F725" t="s">
        <v>2068</v>
      </c>
      <c r="G725" t="s">
        <v>2069</v>
      </c>
      <c r="H725">
        <v>5</v>
      </c>
    </row>
    <row r="726" spans="1:8" x14ac:dyDescent="0.2">
      <c r="A726">
        <v>11017572</v>
      </c>
      <c r="B726" s="6">
        <v>46116</v>
      </c>
      <c r="C726" t="s">
        <v>89</v>
      </c>
      <c r="D726" t="s">
        <v>425</v>
      </c>
      <c r="E726">
        <v>91581</v>
      </c>
      <c r="F726" t="s">
        <v>2070</v>
      </c>
      <c r="G726" t="s">
        <v>2071</v>
      </c>
      <c r="H726">
        <v>4</v>
      </c>
    </row>
    <row r="727" spans="1:8" x14ac:dyDescent="0.2">
      <c r="A727">
        <v>11017573</v>
      </c>
      <c r="B727" s="6">
        <v>46116</v>
      </c>
      <c r="C727" t="s">
        <v>89</v>
      </c>
      <c r="D727" t="s">
        <v>425</v>
      </c>
      <c r="E727">
        <v>80767</v>
      </c>
      <c r="F727" t="s">
        <v>653</v>
      </c>
      <c r="G727" t="s">
        <v>2072</v>
      </c>
      <c r="H727">
        <v>5</v>
      </c>
    </row>
    <row r="728" spans="1:8" x14ac:dyDescent="0.2">
      <c r="A728">
        <v>11017574</v>
      </c>
      <c r="B728" s="6">
        <v>46116</v>
      </c>
      <c r="C728" t="s">
        <v>89</v>
      </c>
      <c r="D728" t="s">
        <v>425</v>
      </c>
      <c r="E728">
        <v>79741</v>
      </c>
      <c r="F728" t="s">
        <v>610</v>
      </c>
      <c r="G728" t="s">
        <v>2073</v>
      </c>
      <c r="H728">
        <v>5</v>
      </c>
    </row>
    <row r="729" spans="1:8" x14ac:dyDescent="0.2">
      <c r="A729">
        <v>11017577</v>
      </c>
      <c r="B729" s="6">
        <v>46116</v>
      </c>
      <c r="C729" t="s">
        <v>558</v>
      </c>
      <c r="D729" t="s">
        <v>429</v>
      </c>
      <c r="E729">
        <v>89723</v>
      </c>
      <c r="F729" t="s">
        <v>2074</v>
      </c>
      <c r="G729" t="s">
        <v>2075</v>
      </c>
      <c r="H729">
        <v>3</v>
      </c>
    </row>
    <row r="730" spans="1:8" x14ac:dyDescent="0.2">
      <c r="A730">
        <v>11017578</v>
      </c>
      <c r="B730" s="6">
        <v>46116</v>
      </c>
      <c r="C730" t="s">
        <v>89</v>
      </c>
      <c r="D730" t="s">
        <v>425</v>
      </c>
      <c r="E730">
        <v>79678</v>
      </c>
      <c r="F730" t="s">
        <v>2076</v>
      </c>
      <c r="G730" t="s">
        <v>2077</v>
      </c>
      <c r="H730">
        <v>5</v>
      </c>
    </row>
    <row r="731" spans="1:8" x14ac:dyDescent="0.2">
      <c r="A731">
        <v>11017588</v>
      </c>
      <c r="B731" s="6">
        <v>46116</v>
      </c>
      <c r="C731" t="s">
        <v>89</v>
      </c>
      <c r="D731" t="s">
        <v>425</v>
      </c>
      <c r="E731">
        <v>80553</v>
      </c>
      <c r="F731" t="s">
        <v>2078</v>
      </c>
      <c r="G731" t="s">
        <v>2079</v>
      </c>
      <c r="H731">
        <v>5</v>
      </c>
    </row>
    <row r="732" spans="1:8" x14ac:dyDescent="0.2">
      <c r="A732">
        <v>11017594</v>
      </c>
      <c r="B732" s="6">
        <v>46116</v>
      </c>
      <c r="C732" t="s">
        <v>89</v>
      </c>
      <c r="D732" t="s">
        <v>425</v>
      </c>
      <c r="E732">
        <v>76949</v>
      </c>
      <c r="F732" t="s">
        <v>2080</v>
      </c>
      <c r="G732" t="s">
        <v>2081</v>
      </c>
      <c r="H732">
        <v>5</v>
      </c>
    </row>
    <row r="733" spans="1:8" x14ac:dyDescent="0.2">
      <c r="A733">
        <v>11017598</v>
      </c>
      <c r="B733" s="6">
        <v>46116</v>
      </c>
      <c r="C733" t="s">
        <v>89</v>
      </c>
      <c r="D733" t="s">
        <v>425</v>
      </c>
      <c r="E733">
        <v>76402</v>
      </c>
      <c r="F733" t="s">
        <v>644</v>
      </c>
      <c r="G733" t="s">
        <v>2082</v>
      </c>
      <c r="H733">
        <v>5</v>
      </c>
    </row>
    <row r="734" spans="1:8" x14ac:dyDescent="0.2">
      <c r="A734">
        <v>11017604</v>
      </c>
      <c r="B734" s="6">
        <v>46116</v>
      </c>
      <c r="C734" t="s">
        <v>89</v>
      </c>
      <c r="D734" t="s">
        <v>425</v>
      </c>
      <c r="E734">
        <v>75071</v>
      </c>
      <c r="F734" t="s">
        <v>2083</v>
      </c>
      <c r="G734" t="s">
        <v>2084</v>
      </c>
      <c r="H734">
        <v>3</v>
      </c>
    </row>
    <row r="735" spans="1:8" x14ac:dyDescent="0.2">
      <c r="A735">
        <v>11017632</v>
      </c>
      <c r="B735" s="6">
        <v>46116</v>
      </c>
      <c r="C735" t="s">
        <v>89</v>
      </c>
      <c r="D735" t="s">
        <v>425</v>
      </c>
      <c r="E735">
        <v>89452</v>
      </c>
      <c r="F735" t="s">
        <v>704</v>
      </c>
      <c r="G735" t="s">
        <v>2085</v>
      </c>
      <c r="H735">
        <v>4</v>
      </c>
    </row>
    <row r="736" spans="1:8" x14ac:dyDescent="0.2">
      <c r="A736">
        <v>11017640</v>
      </c>
      <c r="B736" s="6">
        <v>46116</v>
      </c>
      <c r="C736" t="s">
        <v>89</v>
      </c>
      <c r="D736" t="s">
        <v>425</v>
      </c>
      <c r="E736">
        <v>92376</v>
      </c>
      <c r="F736" t="s">
        <v>2086</v>
      </c>
      <c r="G736" t="s">
        <v>2087</v>
      </c>
      <c r="H736">
        <v>3</v>
      </c>
    </row>
    <row r="737" spans="1:8" x14ac:dyDescent="0.2">
      <c r="A737">
        <v>11017649</v>
      </c>
      <c r="B737" s="6">
        <v>46116</v>
      </c>
      <c r="C737" t="s">
        <v>89</v>
      </c>
      <c r="D737" t="s">
        <v>425</v>
      </c>
      <c r="E737">
        <v>93092</v>
      </c>
      <c r="F737" t="s">
        <v>2088</v>
      </c>
      <c r="G737" t="s">
        <v>2089</v>
      </c>
      <c r="H737">
        <v>4</v>
      </c>
    </row>
    <row r="738" spans="1:8" x14ac:dyDescent="0.2">
      <c r="A738">
        <v>11017651</v>
      </c>
      <c r="B738" s="6">
        <v>46116</v>
      </c>
      <c r="C738" t="s">
        <v>271</v>
      </c>
      <c r="D738" t="s">
        <v>425</v>
      </c>
      <c r="E738">
        <v>97842</v>
      </c>
      <c r="F738" t="s">
        <v>2090</v>
      </c>
      <c r="G738" t="s">
        <v>2091</v>
      </c>
      <c r="H738">
        <v>4</v>
      </c>
    </row>
    <row r="739" spans="1:8" x14ac:dyDescent="0.2">
      <c r="A739">
        <v>11017654</v>
      </c>
      <c r="B739" s="6">
        <v>46116</v>
      </c>
      <c r="C739" t="s">
        <v>346</v>
      </c>
      <c r="D739" t="s">
        <v>425</v>
      </c>
      <c r="E739">
        <v>85052</v>
      </c>
      <c r="F739" t="s">
        <v>2092</v>
      </c>
      <c r="G739" t="s">
        <v>2093</v>
      </c>
      <c r="H739">
        <v>5</v>
      </c>
    </row>
    <row r="740" spans="1:8" x14ac:dyDescent="0.2">
      <c r="A740">
        <v>11017657</v>
      </c>
      <c r="B740" s="6">
        <v>46116</v>
      </c>
      <c r="C740" t="s">
        <v>394</v>
      </c>
      <c r="D740" t="s">
        <v>431</v>
      </c>
      <c r="E740">
        <v>85746</v>
      </c>
      <c r="F740" t="s">
        <v>2094</v>
      </c>
      <c r="G740" t="s">
        <v>2095</v>
      </c>
      <c r="H740">
        <v>3</v>
      </c>
    </row>
    <row r="741" spans="1:8" x14ac:dyDescent="0.2">
      <c r="A741">
        <v>11017667</v>
      </c>
      <c r="B741" s="6">
        <v>46116</v>
      </c>
      <c r="C741" t="s">
        <v>346</v>
      </c>
      <c r="D741" t="s">
        <v>425</v>
      </c>
      <c r="E741">
        <v>91379</v>
      </c>
      <c r="F741" t="s">
        <v>2096</v>
      </c>
      <c r="G741" t="s">
        <v>2097</v>
      </c>
      <c r="H741">
        <v>1</v>
      </c>
    </row>
    <row r="742" spans="1:8" x14ac:dyDescent="0.2">
      <c r="A742">
        <v>11017669</v>
      </c>
      <c r="B742" s="6">
        <v>46116</v>
      </c>
      <c r="C742" t="s">
        <v>394</v>
      </c>
      <c r="D742" t="s">
        <v>431</v>
      </c>
      <c r="E742">
        <v>79011</v>
      </c>
      <c r="F742" t="s">
        <v>2098</v>
      </c>
      <c r="G742" t="s">
        <v>2099</v>
      </c>
      <c r="H742">
        <v>2</v>
      </c>
    </row>
    <row r="743" spans="1:8" x14ac:dyDescent="0.2">
      <c r="A743">
        <v>11017679</v>
      </c>
      <c r="B743" s="6">
        <v>46116</v>
      </c>
      <c r="C743" t="s">
        <v>271</v>
      </c>
      <c r="D743" t="s">
        <v>425</v>
      </c>
      <c r="E743">
        <v>97931</v>
      </c>
      <c r="F743" t="s">
        <v>2100</v>
      </c>
      <c r="G743" t="s">
        <v>2101</v>
      </c>
      <c r="H743">
        <v>1</v>
      </c>
    </row>
    <row r="744" spans="1:8" x14ac:dyDescent="0.2">
      <c r="A744">
        <v>11017721</v>
      </c>
      <c r="B744" s="6">
        <v>46116</v>
      </c>
      <c r="C744" t="s">
        <v>233</v>
      </c>
      <c r="D744" t="s">
        <v>431</v>
      </c>
      <c r="E744">
        <v>99025</v>
      </c>
      <c r="F744" t="s">
        <v>2102</v>
      </c>
      <c r="G744" t="s">
        <v>2103</v>
      </c>
      <c r="H744">
        <v>3</v>
      </c>
    </row>
    <row r="745" spans="1:8" x14ac:dyDescent="0.2">
      <c r="A745">
        <v>11017724</v>
      </c>
      <c r="B745" s="6">
        <v>46116</v>
      </c>
      <c r="C745" t="s">
        <v>233</v>
      </c>
      <c r="D745" t="s">
        <v>431</v>
      </c>
      <c r="E745">
        <v>100406</v>
      </c>
      <c r="F745" t="s">
        <v>2104</v>
      </c>
      <c r="G745" t="s">
        <v>2105</v>
      </c>
      <c r="H745">
        <v>4</v>
      </c>
    </row>
    <row r="746" spans="1:8" x14ac:dyDescent="0.2">
      <c r="A746">
        <v>11017733</v>
      </c>
      <c r="B746" s="6">
        <v>46116</v>
      </c>
      <c r="C746" t="s">
        <v>233</v>
      </c>
      <c r="D746" t="s">
        <v>431</v>
      </c>
      <c r="E746">
        <v>96673</v>
      </c>
      <c r="F746" t="s">
        <v>2106</v>
      </c>
      <c r="G746" t="s">
        <v>2107</v>
      </c>
      <c r="H746">
        <v>4</v>
      </c>
    </row>
    <row r="747" spans="1:8" x14ac:dyDescent="0.2">
      <c r="A747">
        <v>11017741</v>
      </c>
      <c r="B747" s="6">
        <v>46116</v>
      </c>
      <c r="C747" t="s">
        <v>233</v>
      </c>
      <c r="D747" t="s">
        <v>431</v>
      </c>
      <c r="E747">
        <v>96877</v>
      </c>
      <c r="F747" t="s">
        <v>2108</v>
      </c>
      <c r="G747" t="s">
        <v>2109</v>
      </c>
      <c r="H747">
        <v>5</v>
      </c>
    </row>
    <row r="748" spans="1:8" x14ac:dyDescent="0.2">
      <c r="A748">
        <v>11017744</v>
      </c>
      <c r="B748" s="6">
        <v>46116</v>
      </c>
      <c r="C748" t="s">
        <v>138</v>
      </c>
      <c r="D748" t="s">
        <v>425</v>
      </c>
      <c r="E748">
        <v>97981</v>
      </c>
      <c r="F748" t="s">
        <v>2110</v>
      </c>
      <c r="G748" t="s">
        <v>2111</v>
      </c>
      <c r="H748">
        <v>5</v>
      </c>
    </row>
    <row r="749" spans="1:8" x14ac:dyDescent="0.2">
      <c r="A749">
        <v>11017745</v>
      </c>
      <c r="B749" s="6">
        <v>46116</v>
      </c>
      <c r="C749" t="s">
        <v>288</v>
      </c>
      <c r="D749" t="s">
        <v>426</v>
      </c>
      <c r="E749">
        <v>101553</v>
      </c>
      <c r="F749" t="s">
        <v>2112</v>
      </c>
      <c r="G749" t="s">
        <v>2113</v>
      </c>
      <c r="H749">
        <v>3</v>
      </c>
    </row>
    <row r="750" spans="1:8" x14ac:dyDescent="0.2">
      <c r="A750">
        <v>11017752</v>
      </c>
      <c r="B750" s="6">
        <v>46116</v>
      </c>
      <c r="C750" t="s">
        <v>233</v>
      </c>
      <c r="D750" t="s">
        <v>431</v>
      </c>
      <c r="E750">
        <v>80144</v>
      </c>
      <c r="F750" t="s">
        <v>2114</v>
      </c>
      <c r="G750" t="s">
        <v>2115</v>
      </c>
      <c r="H750">
        <v>3</v>
      </c>
    </row>
    <row r="751" spans="1:8" x14ac:dyDescent="0.2">
      <c r="A751">
        <v>11017785</v>
      </c>
      <c r="B751" s="6">
        <v>46116</v>
      </c>
      <c r="C751" t="s">
        <v>374</v>
      </c>
      <c r="D751" t="s">
        <v>425</v>
      </c>
      <c r="E751">
        <v>93322</v>
      </c>
      <c r="F751" t="s">
        <v>642</v>
      </c>
      <c r="G751" t="s">
        <v>2116</v>
      </c>
      <c r="H751">
        <v>5</v>
      </c>
    </row>
    <row r="752" spans="1:8" x14ac:dyDescent="0.2">
      <c r="A752">
        <v>11017800</v>
      </c>
      <c r="B752" s="6">
        <v>46116</v>
      </c>
      <c r="C752" t="s">
        <v>165</v>
      </c>
      <c r="D752" t="s">
        <v>428</v>
      </c>
      <c r="E752">
        <v>98246</v>
      </c>
      <c r="F752" t="s">
        <v>2117</v>
      </c>
      <c r="G752" t="s">
        <v>2118</v>
      </c>
      <c r="H752">
        <v>1</v>
      </c>
    </row>
    <row r="753" spans="1:8" x14ac:dyDescent="0.2">
      <c r="A753">
        <v>11017826</v>
      </c>
      <c r="B753" s="6">
        <v>46117</v>
      </c>
      <c r="C753" t="s">
        <v>411</v>
      </c>
      <c r="D753" t="s">
        <v>426</v>
      </c>
      <c r="E753">
        <v>90235</v>
      </c>
      <c r="F753" t="s">
        <v>2119</v>
      </c>
      <c r="G753" t="s">
        <v>2120</v>
      </c>
      <c r="H753">
        <v>1</v>
      </c>
    </row>
    <row r="754" spans="1:8" x14ac:dyDescent="0.2">
      <c r="A754">
        <v>11017894</v>
      </c>
      <c r="B754" s="6">
        <v>46117</v>
      </c>
      <c r="C754" t="s">
        <v>91</v>
      </c>
      <c r="D754" t="s">
        <v>428</v>
      </c>
      <c r="E754">
        <v>101407</v>
      </c>
      <c r="F754" t="s">
        <v>2121</v>
      </c>
      <c r="G754" t="s">
        <v>2122</v>
      </c>
      <c r="H754">
        <v>4</v>
      </c>
    </row>
    <row r="755" spans="1:8" x14ac:dyDescent="0.2">
      <c r="A755">
        <v>11017910</v>
      </c>
      <c r="B755" s="6">
        <v>46117</v>
      </c>
      <c r="C755" t="s">
        <v>91</v>
      </c>
      <c r="D755" t="s">
        <v>428</v>
      </c>
      <c r="E755">
        <v>101357</v>
      </c>
      <c r="F755" t="s">
        <v>2123</v>
      </c>
      <c r="G755" t="s">
        <v>2124</v>
      </c>
      <c r="H755">
        <v>5</v>
      </c>
    </row>
    <row r="756" spans="1:8" x14ac:dyDescent="0.2">
      <c r="A756">
        <v>11017912</v>
      </c>
      <c r="B756" s="6">
        <v>46117</v>
      </c>
      <c r="C756" t="s">
        <v>385</v>
      </c>
      <c r="D756" t="s">
        <v>426</v>
      </c>
      <c r="E756">
        <v>100816</v>
      </c>
      <c r="F756" t="s">
        <v>681</v>
      </c>
      <c r="G756" t="s">
        <v>2125</v>
      </c>
      <c r="H756">
        <v>5</v>
      </c>
    </row>
    <row r="757" spans="1:8" x14ac:dyDescent="0.2">
      <c r="A757">
        <v>11017914</v>
      </c>
      <c r="B757" s="6">
        <v>46117</v>
      </c>
      <c r="C757" t="s">
        <v>91</v>
      </c>
      <c r="D757" t="s">
        <v>428</v>
      </c>
      <c r="E757">
        <v>101415</v>
      </c>
      <c r="F757" t="s">
        <v>2126</v>
      </c>
      <c r="G757" t="s">
        <v>2127</v>
      </c>
      <c r="H757">
        <v>5</v>
      </c>
    </row>
    <row r="758" spans="1:8" x14ac:dyDescent="0.2">
      <c r="A758">
        <v>11017917</v>
      </c>
      <c r="B758" s="6">
        <v>46117</v>
      </c>
      <c r="C758" t="s">
        <v>91</v>
      </c>
      <c r="D758" t="s">
        <v>428</v>
      </c>
      <c r="E758">
        <v>98447</v>
      </c>
      <c r="F758" t="s">
        <v>2128</v>
      </c>
      <c r="G758" t="s">
        <v>2129</v>
      </c>
      <c r="H758">
        <v>4</v>
      </c>
    </row>
    <row r="759" spans="1:8" x14ac:dyDescent="0.2">
      <c r="A759">
        <v>11017923</v>
      </c>
      <c r="B759" s="6">
        <v>46117</v>
      </c>
      <c r="C759" t="s">
        <v>91</v>
      </c>
      <c r="D759" t="s">
        <v>428</v>
      </c>
      <c r="E759">
        <v>100949</v>
      </c>
      <c r="F759" t="s">
        <v>684</v>
      </c>
      <c r="G759" t="s">
        <v>2130</v>
      </c>
      <c r="H759">
        <v>4</v>
      </c>
    </row>
    <row r="760" spans="1:8" x14ac:dyDescent="0.2">
      <c r="A760">
        <v>11017934</v>
      </c>
      <c r="B760" s="6">
        <v>46117</v>
      </c>
      <c r="C760" t="s">
        <v>385</v>
      </c>
      <c r="D760" t="s">
        <v>426</v>
      </c>
      <c r="E760">
        <v>94100</v>
      </c>
      <c r="F760" t="s">
        <v>2131</v>
      </c>
      <c r="G760" t="s">
        <v>2132</v>
      </c>
      <c r="H760">
        <v>5</v>
      </c>
    </row>
    <row r="761" spans="1:8" x14ac:dyDescent="0.2">
      <c r="A761">
        <v>11017996</v>
      </c>
      <c r="B761" s="6">
        <v>46117</v>
      </c>
      <c r="C761" t="s">
        <v>91</v>
      </c>
      <c r="D761" t="s">
        <v>428</v>
      </c>
      <c r="E761">
        <v>101875</v>
      </c>
      <c r="F761" t="s">
        <v>2133</v>
      </c>
      <c r="G761" t="s">
        <v>2134</v>
      </c>
      <c r="H761">
        <v>4</v>
      </c>
    </row>
    <row r="762" spans="1:8" x14ac:dyDescent="0.2">
      <c r="A762">
        <v>11018000</v>
      </c>
      <c r="B762" s="6">
        <v>46117</v>
      </c>
      <c r="C762" t="s">
        <v>91</v>
      </c>
      <c r="D762" t="s">
        <v>428</v>
      </c>
      <c r="E762">
        <v>100963</v>
      </c>
      <c r="F762" t="s">
        <v>2135</v>
      </c>
      <c r="G762" t="s">
        <v>2136</v>
      </c>
      <c r="H762">
        <v>5</v>
      </c>
    </row>
    <row r="763" spans="1:8" x14ac:dyDescent="0.2">
      <c r="A763">
        <v>11018046</v>
      </c>
      <c r="B763" s="6">
        <v>46117</v>
      </c>
      <c r="C763" t="s">
        <v>385</v>
      </c>
      <c r="D763" t="s">
        <v>426</v>
      </c>
      <c r="E763">
        <v>100727</v>
      </c>
      <c r="F763" t="s">
        <v>2137</v>
      </c>
      <c r="G763" t="s">
        <v>2138</v>
      </c>
      <c r="H763">
        <v>5</v>
      </c>
    </row>
    <row r="764" spans="1:8" x14ac:dyDescent="0.2">
      <c r="A764">
        <v>11018050</v>
      </c>
      <c r="B764" s="6">
        <v>46117</v>
      </c>
      <c r="C764" t="s">
        <v>216</v>
      </c>
      <c r="D764" t="s">
        <v>429</v>
      </c>
      <c r="E764">
        <v>103004</v>
      </c>
      <c r="F764" t="s">
        <v>2139</v>
      </c>
      <c r="G764" t="s">
        <v>2140</v>
      </c>
      <c r="H764">
        <v>3</v>
      </c>
    </row>
    <row r="765" spans="1:8" x14ac:dyDescent="0.2">
      <c r="A765">
        <v>11018054</v>
      </c>
      <c r="B765" s="6">
        <v>46117</v>
      </c>
      <c r="C765" t="s">
        <v>74</v>
      </c>
      <c r="D765" t="s">
        <v>431</v>
      </c>
      <c r="E765">
        <v>83597</v>
      </c>
      <c r="F765" t="s">
        <v>2141</v>
      </c>
      <c r="G765" t="s">
        <v>2142</v>
      </c>
      <c r="H765">
        <v>1</v>
      </c>
    </row>
    <row r="766" spans="1:8" x14ac:dyDescent="0.2">
      <c r="A766">
        <v>11018056</v>
      </c>
      <c r="B766" s="6">
        <v>46117</v>
      </c>
      <c r="C766" t="s">
        <v>74</v>
      </c>
      <c r="D766" t="s">
        <v>431</v>
      </c>
      <c r="E766">
        <v>89161</v>
      </c>
      <c r="F766" t="s">
        <v>606</v>
      </c>
      <c r="G766" t="s">
        <v>2143</v>
      </c>
      <c r="H766">
        <v>1</v>
      </c>
    </row>
    <row r="767" spans="1:8" x14ac:dyDescent="0.2">
      <c r="A767">
        <v>11018060</v>
      </c>
      <c r="B767" s="6">
        <v>46117</v>
      </c>
      <c r="C767" t="s">
        <v>74</v>
      </c>
      <c r="D767" t="s">
        <v>431</v>
      </c>
      <c r="E767">
        <v>101146</v>
      </c>
      <c r="F767" t="s">
        <v>2144</v>
      </c>
      <c r="G767" t="s">
        <v>2145</v>
      </c>
      <c r="H767">
        <v>1</v>
      </c>
    </row>
    <row r="768" spans="1:8" x14ac:dyDescent="0.2">
      <c r="A768">
        <v>11018074</v>
      </c>
      <c r="B768" s="6">
        <v>46117</v>
      </c>
      <c r="C768" t="s">
        <v>74</v>
      </c>
      <c r="D768" t="s">
        <v>431</v>
      </c>
      <c r="E768">
        <v>101241</v>
      </c>
      <c r="F768" t="s">
        <v>2146</v>
      </c>
      <c r="G768" t="s">
        <v>2147</v>
      </c>
      <c r="H768">
        <v>1</v>
      </c>
    </row>
    <row r="769" spans="1:8" x14ac:dyDescent="0.2">
      <c r="A769">
        <v>11018087</v>
      </c>
      <c r="B769" s="6">
        <v>46117</v>
      </c>
      <c r="C769" t="s">
        <v>200</v>
      </c>
      <c r="D769" t="s">
        <v>426</v>
      </c>
      <c r="E769">
        <v>87370</v>
      </c>
      <c r="F769" t="s">
        <v>2148</v>
      </c>
      <c r="G769" t="s">
        <v>2149</v>
      </c>
      <c r="H769">
        <v>3</v>
      </c>
    </row>
    <row r="770" spans="1:8" x14ac:dyDescent="0.2">
      <c r="A770">
        <v>11018088</v>
      </c>
      <c r="B770" s="6">
        <v>46117</v>
      </c>
      <c r="C770" t="s">
        <v>200</v>
      </c>
      <c r="D770" t="s">
        <v>426</v>
      </c>
      <c r="E770">
        <v>84899</v>
      </c>
      <c r="F770" t="s">
        <v>2150</v>
      </c>
      <c r="G770" t="s">
        <v>2151</v>
      </c>
      <c r="H770">
        <v>4</v>
      </c>
    </row>
    <row r="771" spans="1:8" x14ac:dyDescent="0.2">
      <c r="A771">
        <v>11018091</v>
      </c>
      <c r="B771" s="6">
        <v>46117</v>
      </c>
      <c r="C771" t="s">
        <v>200</v>
      </c>
      <c r="D771" t="s">
        <v>426</v>
      </c>
      <c r="E771">
        <v>93835</v>
      </c>
      <c r="F771" t="s">
        <v>2152</v>
      </c>
      <c r="G771" t="s">
        <v>2153</v>
      </c>
      <c r="H771">
        <v>3</v>
      </c>
    </row>
    <row r="772" spans="1:8" x14ac:dyDescent="0.2">
      <c r="A772">
        <v>11018094</v>
      </c>
      <c r="B772" s="6">
        <v>46117</v>
      </c>
      <c r="C772" t="s">
        <v>200</v>
      </c>
      <c r="D772" t="s">
        <v>426</v>
      </c>
      <c r="E772">
        <v>99206</v>
      </c>
      <c r="F772" t="s">
        <v>2154</v>
      </c>
      <c r="G772" t="s">
        <v>2155</v>
      </c>
      <c r="H772">
        <v>3</v>
      </c>
    </row>
    <row r="773" spans="1:8" x14ac:dyDescent="0.2">
      <c r="A773">
        <v>11018097</v>
      </c>
      <c r="B773" s="6">
        <v>46117</v>
      </c>
      <c r="C773" t="s">
        <v>200</v>
      </c>
      <c r="D773" t="s">
        <v>426</v>
      </c>
      <c r="E773">
        <v>91949</v>
      </c>
      <c r="F773" t="s">
        <v>2156</v>
      </c>
      <c r="G773" t="s">
        <v>2157</v>
      </c>
      <c r="H773">
        <v>4</v>
      </c>
    </row>
    <row r="774" spans="1:8" x14ac:dyDescent="0.2">
      <c r="A774">
        <v>11018132</v>
      </c>
      <c r="B774" s="6">
        <v>46117</v>
      </c>
      <c r="C774" t="s">
        <v>345</v>
      </c>
      <c r="D774" t="s">
        <v>425</v>
      </c>
      <c r="E774">
        <v>91222</v>
      </c>
      <c r="F774" t="s">
        <v>2158</v>
      </c>
      <c r="G774" t="s">
        <v>2159</v>
      </c>
      <c r="H774">
        <v>5</v>
      </c>
    </row>
    <row r="775" spans="1:8" x14ac:dyDescent="0.2">
      <c r="A775">
        <v>11018159</v>
      </c>
      <c r="B775" s="6">
        <v>46117</v>
      </c>
      <c r="C775" t="s">
        <v>354</v>
      </c>
      <c r="D775" t="s">
        <v>425</v>
      </c>
      <c r="E775">
        <v>101091</v>
      </c>
      <c r="F775" t="s">
        <v>2160</v>
      </c>
      <c r="G775" t="s">
        <v>2161</v>
      </c>
      <c r="H775">
        <v>3</v>
      </c>
    </row>
    <row r="776" spans="1:8" x14ac:dyDescent="0.2">
      <c r="A776">
        <v>11018165</v>
      </c>
      <c r="B776" s="6">
        <v>46117</v>
      </c>
      <c r="C776" t="s">
        <v>338</v>
      </c>
      <c r="D776" t="s">
        <v>428</v>
      </c>
      <c r="E776">
        <v>82769</v>
      </c>
      <c r="F776" t="s">
        <v>2162</v>
      </c>
      <c r="G776" t="s">
        <v>2163</v>
      </c>
      <c r="H776">
        <v>3</v>
      </c>
    </row>
    <row r="777" spans="1:8" x14ac:dyDescent="0.2">
      <c r="A777">
        <v>11018166</v>
      </c>
      <c r="B777" s="6">
        <v>46117</v>
      </c>
      <c r="C777" t="s">
        <v>338</v>
      </c>
      <c r="D777" t="s">
        <v>428</v>
      </c>
      <c r="E777">
        <v>90536</v>
      </c>
      <c r="F777" t="s">
        <v>636</v>
      </c>
      <c r="G777" t="s">
        <v>2164</v>
      </c>
      <c r="H777">
        <v>5</v>
      </c>
    </row>
    <row r="778" spans="1:8" x14ac:dyDescent="0.2">
      <c r="A778">
        <v>11018167</v>
      </c>
      <c r="B778" s="6">
        <v>46118</v>
      </c>
      <c r="C778" t="s">
        <v>338</v>
      </c>
      <c r="D778" t="s">
        <v>428</v>
      </c>
      <c r="E778">
        <v>92743</v>
      </c>
      <c r="F778" t="s">
        <v>658</v>
      </c>
      <c r="G778" t="s">
        <v>2165</v>
      </c>
      <c r="H778">
        <v>3</v>
      </c>
    </row>
    <row r="779" spans="1:8" x14ac:dyDescent="0.2">
      <c r="A779">
        <v>11018168</v>
      </c>
      <c r="B779" s="6">
        <v>46118</v>
      </c>
      <c r="C779" t="s">
        <v>234</v>
      </c>
      <c r="D779" t="s">
        <v>426</v>
      </c>
      <c r="E779">
        <v>92335</v>
      </c>
      <c r="F779" t="s">
        <v>2166</v>
      </c>
      <c r="G779" t="s">
        <v>2167</v>
      </c>
      <c r="H779">
        <v>2</v>
      </c>
    </row>
    <row r="780" spans="1:8" x14ac:dyDescent="0.2">
      <c r="A780">
        <v>11018169</v>
      </c>
      <c r="B780" s="6">
        <v>46118</v>
      </c>
      <c r="C780" t="s">
        <v>338</v>
      </c>
      <c r="D780" t="s">
        <v>428</v>
      </c>
      <c r="E780">
        <v>97508</v>
      </c>
      <c r="F780" t="s">
        <v>2168</v>
      </c>
      <c r="G780" t="s">
        <v>2169</v>
      </c>
      <c r="H780">
        <v>5</v>
      </c>
    </row>
    <row r="781" spans="1:8" x14ac:dyDescent="0.2">
      <c r="A781">
        <v>11018171</v>
      </c>
      <c r="B781" s="6">
        <v>46118</v>
      </c>
      <c r="C781" t="s">
        <v>234</v>
      </c>
      <c r="D781" t="s">
        <v>426</v>
      </c>
      <c r="E781">
        <v>82218</v>
      </c>
      <c r="F781" t="s">
        <v>2170</v>
      </c>
      <c r="G781" t="s">
        <v>2171</v>
      </c>
      <c r="H781">
        <v>3</v>
      </c>
    </row>
    <row r="782" spans="1:8" x14ac:dyDescent="0.2">
      <c r="A782">
        <v>11018188</v>
      </c>
      <c r="B782" s="6">
        <v>46118</v>
      </c>
      <c r="C782" t="s">
        <v>133</v>
      </c>
      <c r="D782" t="s">
        <v>426</v>
      </c>
      <c r="E782">
        <v>98766</v>
      </c>
      <c r="F782" t="s">
        <v>609</v>
      </c>
      <c r="G782" t="s">
        <v>2172</v>
      </c>
      <c r="H782">
        <v>3</v>
      </c>
    </row>
    <row r="783" spans="1:8" x14ac:dyDescent="0.2">
      <c r="A783">
        <v>11018189</v>
      </c>
      <c r="B783" s="6">
        <v>46118</v>
      </c>
      <c r="C783" t="s">
        <v>133</v>
      </c>
      <c r="D783" t="s">
        <v>426</v>
      </c>
      <c r="E783">
        <v>90078</v>
      </c>
      <c r="F783" t="s">
        <v>2173</v>
      </c>
      <c r="G783" t="s">
        <v>2174</v>
      </c>
      <c r="H783">
        <v>3</v>
      </c>
    </row>
    <row r="784" spans="1:8" x14ac:dyDescent="0.2">
      <c r="A784">
        <v>11018192</v>
      </c>
      <c r="B784" s="6">
        <v>46118</v>
      </c>
      <c r="C784" t="s">
        <v>133</v>
      </c>
      <c r="D784" t="s">
        <v>426</v>
      </c>
      <c r="E784">
        <v>98099</v>
      </c>
      <c r="F784" t="s">
        <v>2175</v>
      </c>
      <c r="G784" t="s">
        <v>2176</v>
      </c>
      <c r="H784">
        <v>3</v>
      </c>
    </row>
    <row r="785" spans="1:8" x14ac:dyDescent="0.2">
      <c r="A785">
        <v>11018230</v>
      </c>
      <c r="B785" s="6">
        <v>46118</v>
      </c>
      <c r="C785" t="s">
        <v>367</v>
      </c>
      <c r="D785" t="s">
        <v>425</v>
      </c>
      <c r="E785">
        <v>98310</v>
      </c>
      <c r="F785" t="s">
        <v>2177</v>
      </c>
      <c r="G785" t="s">
        <v>2178</v>
      </c>
      <c r="H785">
        <v>3</v>
      </c>
    </row>
    <row r="786" spans="1:8" x14ac:dyDescent="0.2">
      <c r="A786">
        <v>11018233</v>
      </c>
      <c r="B786" s="6">
        <v>46118</v>
      </c>
      <c r="C786" t="s">
        <v>92</v>
      </c>
      <c r="D786" t="s">
        <v>425</v>
      </c>
      <c r="E786">
        <v>93992</v>
      </c>
      <c r="F786" t="s">
        <v>2179</v>
      </c>
      <c r="G786" t="s">
        <v>2180</v>
      </c>
      <c r="H786">
        <v>4</v>
      </c>
    </row>
    <row r="787" spans="1:8" x14ac:dyDescent="0.2">
      <c r="A787">
        <v>11018235</v>
      </c>
      <c r="B787" s="6">
        <v>46118</v>
      </c>
      <c r="C787" t="s">
        <v>92</v>
      </c>
      <c r="D787" t="s">
        <v>425</v>
      </c>
      <c r="E787">
        <v>92520</v>
      </c>
      <c r="F787" t="s">
        <v>2181</v>
      </c>
      <c r="G787" t="s">
        <v>2182</v>
      </c>
      <c r="H787">
        <v>4</v>
      </c>
    </row>
    <row r="788" spans="1:8" x14ac:dyDescent="0.2">
      <c r="A788">
        <v>11018253</v>
      </c>
      <c r="B788" s="6">
        <v>46118</v>
      </c>
      <c r="C788" t="s">
        <v>412</v>
      </c>
      <c r="D788" t="s">
        <v>429</v>
      </c>
      <c r="E788">
        <v>99524</v>
      </c>
      <c r="F788" t="s">
        <v>689</v>
      </c>
      <c r="G788" t="s">
        <v>2183</v>
      </c>
      <c r="H788">
        <v>3</v>
      </c>
    </row>
    <row r="789" spans="1:8" x14ac:dyDescent="0.2">
      <c r="A789">
        <v>11018278</v>
      </c>
      <c r="B789" s="6">
        <v>46118</v>
      </c>
      <c r="C789" t="s">
        <v>140</v>
      </c>
      <c r="D789" t="s">
        <v>425</v>
      </c>
      <c r="E789">
        <v>99521</v>
      </c>
      <c r="F789" t="s">
        <v>2184</v>
      </c>
      <c r="G789" t="s">
        <v>2185</v>
      </c>
      <c r="H789">
        <v>3</v>
      </c>
    </row>
    <row r="790" spans="1:8" x14ac:dyDescent="0.2">
      <c r="A790">
        <v>11018282</v>
      </c>
      <c r="B790" s="6">
        <v>46118</v>
      </c>
      <c r="C790" t="s">
        <v>140</v>
      </c>
      <c r="D790" t="s">
        <v>425</v>
      </c>
      <c r="E790">
        <v>99256</v>
      </c>
      <c r="F790" t="s">
        <v>621</v>
      </c>
      <c r="G790" t="s">
        <v>2186</v>
      </c>
      <c r="H790">
        <v>3</v>
      </c>
    </row>
    <row r="791" spans="1:8" x14ac:dyDescent="0.2">
      <c r="A791">
        <v>11018302</v>
      </c>
      <c r="B791" s="6">
        <v>46118</v>
      </c>
      <c r="C791" t="s">
        <v>399</v>
      </c>
      <c r="D791" t="s">
        <v>429</v>
      </c>
      <c r="E791">
        <v>91395</v>
      </c>
      <c r="F791" t="s">
        <v>2187</v>
      </c>
      <c r="G791" t="s">
        <v>2188</v>
      </c>
      <c r="H791">
        <v>5</v>
      </c>
    </row>
    <row r="792" spans="1:8" x14ac:dyDescent="0.2">
      <c r="A792">
        <v>11018310</v>
      </c>
      <c r="B792" s="6">
        <v>46118</v>
      </c>
      <c r="C792" t="s">
        <v>140</v>
      </c>
      <c r="D792" t="s">
        <v>425</v>
      </c>
      <c r="E792">
        <v>102171</v>
      </c>
      <c r="F792" t="s">
        <v>2189</v>
      </c>
      <c r="G792" t="s">
        <v>2190</v>
      </c>
      <c r="H792">
        <v>3</v>
      </c>
    </row>
    <row r="793" spans="1:8" x14ac:dyDescent="0.2">
      <c r="A793">
        <v>11018317</v>
      </c>
      <c r="B793" s="6">
        <v>46118</v>
      </c>
      <c r="C793" t="s">
        <v>399</v>
      </c>
      <c r="D793" t="s">
        <v>429</v>
      </c>
      <c r="E793">
        <v>99935</v>
      </c>
      <c r="F793" t="s">
        <v>2191</v>
      </c>
      <c r="G793" t="s">
        <v>2192</v>
      </c>
      <c r="H793">
        <v>5</v>
      </c>
    </row>
    <row r="794" spans="1:8" x14ac:dyDescent="0.2">
      <c r="A794">
        <v>11018335</v>
      </c>
      <c r="B794" s="6">
        <v>46118</v>
      </c>
      <c r="C794" t="s">
        <v>258</v>
      </c>
      <c r="D794" t="s">
        <v>428</v>
      </c>
      <c r="E794">
        <v>85938</v>
      </c>
      <c r="F794" t="s">
        <v>2193</v>
      </c>
      <c r="G794" t="s">
        <v>2194</v>
      </c>
      <c r="H794">
        <v>4</v>
      </c>
    </row>
    <row r="795" spans="1:8" x14ac:dyDescent="0.2">
      <c r="A795">
        <v>11018397</v>
      </c>
      <c r="B795" s="6">
        <v>46118</v>
      </c>
      <c r="C795" t="s">
        <v>97</v>
      </c>
      <c r="D795" t="s">
        <v>431</v>
      </c>
      <c r="E795">
        <v>100344</v>
      </c>
      <c r="F795" t="s">
        <v>2195</v>
      </c>
      <c r="G795" t="s">
        <v>2196</v>
      </c>
      <c r="H795">
        <v>5</v>
      </c>
    </row>
    <row r="796" spans="1:8" x14ac:dyDescent="0.2">
      <c r="A796">
        <v>11018401</v>
      </c>
      <c r="B796" s="6">
        <v>46118</v>
      </c>
      <c r="C796" t="s">
        <v>262</v>
      </c>
      <c r="D796" t="s">
        <v>429</v>
      </c>
      <c r="E796">
        <v>99165</v>
      </c>
      <c r="F796" t="s">
        <v>688</v>
      </c>
      <c r="G796" t="s">
        <v>2197</v>
      </c>
      <c r="H796">
        <v>1</v>
      </c>
    </row>
    <row r="797" spans="1:8" x14ac:dyDescent="0.2">
      <c r="A797">
        <v>11018444</v>
      </c>
      <c r="B797" s="6">
        <v>46118</v>
      </c>
      <c r="C797" t="s">
        <v>410</v>
      </c>
      <c r="D797" t="s">
        <v>425</v>
      </c>
      <c r="E797">
        <v>100366</v>
      </c>
      <c r="F797" t="s">
        <v>2198</v>
      </c>
      <c r="G797" t="s">
        <v>2199</v>
      </c>
      <c r="H797">
        <v>5</v>
      </c>
    </row>
    <row r="798" spans="1:8" x14ac:dyDescent="0.2">
      <c r="A798">
        <v>11018457</v>
      </c>
      <c r="B798" s="6">
        <v>46118</v>
      </c>
      <c r="C798" t="s">
        <v>367</v>
      </c>
      <c r="D798" t="s">
        <v>425</v>
      </c>
      <c r="E798">
        <v>97135</v>
      </c>
      <c r="F798" t="s">
        <v>2200</v>
      </c>
      <c r="G798" t="s">
        <v>2201</v>
      </c>
      <c r="H798">
        <v>4</v>
      </c>
    </row>
    <row r="799" spans="1:8" x14ac:dyDescent="0.2">
      <c r="A799">
        <v>11018461</v>
      </c>
      <c r="B799" s="6">
        <v>46118</v>
      </c>
      <c r="C799" t="s">
        <v>227</v>
      </c>
      <c r="D799" t="s">
        <v>429</v>
      </c>
      <c r="E799">
        <v>81887</v>
      </c>
      <c r="F799" t="s">
        <v>2202</v>
      </c>
      <c r="G799" t="s">
        <v>2203</v>
      </c>
      <c r="H799">
        <v>5</v>
      </c>
    </row>
    <row r="800" spans="1:8" x14ac:dyDescent="0.2">
      <c r="A800">
        <v>11018467</v>
      </c>
      <c r="B800" s="6">
        <v>46118</v>
      </c>
      <c r="C800" t="s">
        <v>227</v>
      </c>
      <c r="D800" t="s">
        <v>429</v>
      </c>
      <c r="E800">
        <v>98177</v>
      </c>
      <c r="F800" t="s">
        <v>2204</v>
      </c>
      <c r="G800" t="s">
        <v>2205</v>
      </c>
      <c r="H800">
        <v>5</v>
      </c>
    </row>
    <row r="801" spans="1:8" x14ac:dyDescent="0.2">
      <c r="A801">
        <v>11018570</v>
      </c>
      <c r="B801" s="6">
        <v>46118</v>
      </c>
      <c r="C801" t="s">
        <v>552</v>
      </c>
      <c r="D801" t="s">
        <v>426</v>
      </c>
      <c r="E801">
        <v>95793</v>
      </c>
      <c r="F801" t="s">
        <v>2206</v>
      </c>
      <c r="G801" t="s">
        <v>2207</v>
      </c>
      <c r="H801">
        <v>4</v>
      </c>
    </row>
    <row r="802" spans="1:8" x14ac:dyDescent="0.2">
      <c r="A802">
        <v>11018599</v>
      </c>
      <c r="B802" s="6">
        <v>46118</v>
      </c>
      <c r="C802" t="s">
        <v>552</v>
      </c>
      <c r="D802" t="s">
        <v>426</v>
      </c>
      <c r="E802">
        <v>102266</v>
      </c>
      <c r="F802" t="s">
        <v>2208</v>
      </c>
      <c r="G802" t="s">
        <v>2209</v>
      </c>
      <c r="H802">
        <v>5</v>
      </c>
    </row>
    <row r="803" spans="1:8" x14ac:dyDescent="0.2">
      <c r="A803">
        <v>11018742</v>
      </c>
      <c r="B803" s="6">
        <v>46119</v>
      </c>
      <c r="C803" t="s">
        <v>166</v>
      </c>
      <c r="D803" t="s">
        <v>426</v>
      </c>
      <c r="E803">
        <v>103942</v>
      </c>
      <c r="F803" t="s">
        <v>2210</v>
      </c>
      <c r="G803" t="s">
        <v>2211</v>
      </c>
      <c r="H803">
        <v>1</v>
      </c>
    </row>
    <row r="804" spans="1:8" x14ac:dyDescent="0.2">
      <c r="A804">
        <v>11018754</v>
      </c>
      <c r="B804" s="6">
        <v>46119</v>
      </c>
      <c r="C804" t="s">
        <v>166</v>
      </c>
      <c r="D804" t="s">
        <v>426</v>
      </c>
      <c r="E804">
        <v>88620</v>
      </c>
      <c r="F804" t="s">
        <v>1700</v>
      </c>
      <c r="G804" t="s">
        <v>2212</v>
      </c>
      <c r="H804">
        <v>1</v>
      </c>
    </row>
    <row r="805" spans="1:8" x14ac:dyDescent="0.2">
      <c r="A805">
        <v>11018758</v>
      </c>
      <c r="B805" s="6">
        <v>46119</v>
      </c>
      <c r="C805" t="s">
        <v>289</v>
      </c>
      <c r="D805" t="s">
        <v>428</v>
      </c>
      <c r="E805">
        <v>86041</v>
      </c>
      <c r="F805" t="s">
        <v>2213</v>
      </c>
      <c r="G805" t="s">
        <v>2214</v>
      </c>
      <c r="H805">
        <v>3</v>
      </c>
    </row>
    <row r="806" spans="1:8" x14ac:dyDescent="0.2">
      <c r="A806">
        <v>11018765</v>
      </c>
      <c r="B806" s="6">
        <v>46119</v>
      </c>
      <c r="C806" t="s">
        <v>253</v>
      </c>
      <c r="D806" t="s">
        <v>425</v>
      </c>
      <c r="E806">
        <v>99450</v>
      </c>
      <c r="F806" t="s">
        <v>2215</v>
      </c>
      <c r="G806" t="s">
        <v>2216</v>
      </c>
      <c r="H806">
        <v>4</v>
      </c>
    </row>
    <row r="807" spans="1:8" x14ac:dyDescent="0.2">
      <c r="A807">
        <v>11018821</v>
      </c>
      <c r="B807" s="6">
        <v>46119</v>
      </c>
      <c r="C807" t="s">
        <v>261</v>
      </c>
      <c r="D807" t="s">
        <v>426</v>
      </c>
      <c r="E807">
        <v>101528</v>
      </c>
      <c r="F807" t="s">
        <v>2217</v>
      </c>
      <c r="G807" t="s">
        <v>2218</v>
      </c>
      <c r="H807">
        <v>4</v>
      </c>
    </row>
    <row r="808" spans="1:8" x14ac:dyDescent="0.2">
      <c r="A808">
        <v>11018831</v>
      </c>
      <c r="B808" s="6">
        <v>46119</v>
      </c>
      <c r="C808" t="s">
        <v>369</v>
      </c>
      <c r="D808" t="s">
        <v>425</v>
      </c>
      <c r="E808">
        <v>76581</v>
      </c>
      <c r="F808" t="s">
        <v>1587</v>
      </c>
      <c r="G808" t="s">
        <v>2219</v>
      </c>
      <c r="H808">
        <v>4</v>
      </c>
    </row>
    <row r="809" spans="1:8" x14ac:dyDescent="0.2">
      <c r="A809">
        <v>11018832</v>
      </c>
      <c r="B809" s="6">
        <v>46119</v>
      </c>
      <c r="C809" t="s">
        <v>385</v>
      </c>
      <c r="D809" t="s">
        <v>426</v>
      </c>
      <c r="E809">
        <v>91430</v>
      </c>
      <c r="F809" t="s">
        <v>2220</v>
      </c>
      <c r="G809" t="s">
        <v>2221</v>
      </c>
      <c r="H809">
        <v>5</v>
      </c>
    </row>
    <row r="810" spans="1:8" x14ac:dyDescent="0.2">
      <c r="A810">
        <v>11018838</v>
      </c>
      <c r="B810" s="6">
        <v>46119</v>
      </c>
      <c r="C810" t="s">
        <v>261</v>
      </c>
      <c r="D810" t="s">
        <v>426</v>
      </c>
      <c r="E810">
        <v>95290</v>
      </c>
      <c r="F810" t="s">
        <v>2222</v>
      </c>
      <c r="G810" t="s">
        <v>2223</v>
      </c>
      <c r="H810">
        <v>1</v>
      </c>
    </row>
    <row r="811" spans="1:8" x14ac:dyDescent="0.2">
      <c r="A811">
        <v>11018876</v>
      </c>
      <c r="B811" s="6">
        <v>46119</v>
      </c>
      <c r="C811" t="s">
        <v>186</v>
      </c>
      <c r="D811" t="s">
        <v>426</v>
      </c>
      <c r="E811">
        <v>98527</v>
      </c>
      <c r="F811" t="s">
        <v>2224</v>
      </c>
      <c r="G811" t="s">
        <v>2225</v>
      </c>
      <c r="H811">
        <v>3</v>
      </c>
    </row>
    <row r="812" spans="1:8" x14ac:dyDescent="0.2">
      <c r="A812">
        <v>11018878</v>
      </c>
      <c r="B812" s="6">
        <v>46119</v>
      </c>
      <c r="C812" t="s">
        <v>121</v>
      </c>
      <c r="D812" t="s">
        <v>429</v>
      </c>
      <c r="E812">
        <v>99419</v>
      </c>
      <c r="F812" t="s">
        <v>467</v>
      </c>
      <c r="G812" t="s">
        <v>2226</v>
      </c>
      <c r="H812">
        <v>5</v>
      </c>
    </row>
    <row r="813" spans="1:8" x14ac:dyDescent="0.2">
      <c r="A813">
        <v>11018881</v>
      </c>
      <c r="B813" s="6">
        <v>46119</v>
      </c>
      <c r="C813" t="s">
        <v>280</v>
      </c>
      <c r="D813" t="s">
        <v>431</v>
      </c>
      <c r="E813">
        <v>102229</v>
      </c>
      <c r="F813" t="s">
        <v>2227</v>
      </c>
      <c r="G813" t="s">
        <v>2228</v>
      </c>
      <c r="H813">
        <v>3</v>
      </c>
    </row>
    <row r="814" spans="1:8" x14ac:dyDescent="0.2">
      <c r="A814">
        <v>11018885</v>
      </c>
      <c r="B814" s="6">
        <v>46119</v>
      </c>
      <c r="C814" t="s">
        <v>280</v>
      </c>
      <c r="D814" t="s">
        <v>431</v>
      </c>
      <c r="E814">
        <v>100049</v>
      </c>
      <c r="F814" t="s">
        <v>2229</v>
      </c>
      <c r="G814" t="s">
        <v>2230</v>
      </c>
      <c r="H814">
        <v>4</v>
      </c>
    </row>
    <row r="815" spans="1:8" x14ac:dyDescent="0.2">
      <c r="A815">
        <v>11018888</v>
      </c>
      <c r="B815" s="6">
        <v>46119</v>
      </c>
      <c r="C815" t="s">
        <v>280</v>
      </c>
      <c r="D815" t="s">
        <v>431</v>
      </c>
      <c r="E815">
        <v>97569</v>
      </c>
      <c r="F815" t="s">
        <v>2231</v>
      </c>
      <c r="G815" t="s">
        <v>2232</v>
      </c>
      <c r="H815">
        <v>4</v>
      </c>
    </row>
    <row r="816" spans="1:8" x14ac:dyDescent="0.2">
      <c r="A816">
        <v>11018889</v>
      </c>
      <c r="B816" s="6">
        <v>46119</v>
      </c>
      <c r="C816" t="s">
        <v>280</v>
      </c>
      <c r="D816" t="s">
        <v>431</v>
      </c>
      <c r="E816">
        <v>96165</v>
      </c>
      <c r="F816" t="s">
        <v>2233</v>
      </c>
      <c r="G816" t="s">
        <v>2234</v>
      </c>
      <c r="H816">
        <v>4</v>
      </c>
    </row>
    <row r="817" spans="1:8" x14ac:dyDescent="0.2">
      <c r="A817">
        <v>11018890</v>
      </c>
      <c r="B817" s="6">
        <v>46119</v>
      </c>
      <c r="C817" t="s">
        <v>280</v>
      </c>
      <c r="D817" t="s">
        <v>431</v>
      </c>
      <c r="E817">
        <v>101459</v>
      </c>
      <c r="F817" t="s">
        <v>2235</v>
      </c>
      <c r="G817" t="s">
        <v>2236</v>
      </c>
      <c r="H817">
        <v>4</v>
      </c>
    </row>
    <row r="818" spans="1:8" x14ac:dyDescent="0.2">
      <c r="A818">
        <v>11018891</v>
      </c>
      <c r="B818" s="6">
        <v>46119</v>
      </c>
      <c r="C818" t="s">
        <v>121</v>
      </c>
      <c r="D818" t="s">
        <v>429</v>
      </c>
      <c r="E818">
        <v>99129</v>
      </c>
      <c r="F818" t="s">
        <v>441</v>
      </c>
      <c r="G818" t="s">
        <v>2237</v>
      </c>
      <c r="H818">
        <v>5</v>
      </c>
    </row>
    <row r="819" spans="1:8" x14ac:dyDescent="0.2">
      <c r="A819">
        <v>11018893</v>
      </c>
      <c r="B819" s="6">
        <v>46119</v>
      </c>
      <c r="C819" t="s">
        <v>280</v>
      </c>
      <c r="D819" t="s">
        <v>431</v>
      </c>
      <c r="E819">
        <v>86918</v>
      </c>
      <c r="F819" t="s">
        <v>672</v>
      </c>
      <c r="G819" t="s">
        <v>2238</v>
      </c>
      <c r="H819">
        <v>4</v>
      </c>
    </row>
    <row r="820" spans="1:8" x14ac:dyDescent="0.2">
      <c r="A820">
        <v>11018919</v>
      </c>
      <c r="B820" s="6">
        <v>46119</v>
      </c>
      <c r="C820" t="s">
        <v>280</v>
      </c>
      <c r="D820" t="s">
        <v>431</v>
      </c>
      <c r="E820">
        <v>95922</v>
      </c>
      <c r="F820" t="s">
        <v>2239</v>
      </c>
      <c r="G820" t="s">
        <v>2240</v>
      </c>
      <c r="H820">
        <v>4</v>
      </c>
    </row>
    <row r="821" spans="1:8" x14ac:dyDescent="0.2">
      <c r="A821">
        <v>11018921</v>
      </c>
      <c r="B821" s="6">
        <v>46119</v>
      </c>
      <c r="C821" t="s">
        <v>280</v>
      </c>
      <c r="D821" t="s">
        <v>431</v>
      </c>
      <c r="E821">
        <v>97655</v>
      </c>
      <c r="F821" t="s">
        <v>2241</v>
      </c>
      <c r="G821" t="s">
        <v>2242</v>
      </c>
      <c r="H821">
        <v>4</v>
      </c>
    </row>
    <row r="822" spans="1:8" x14ac:dyDescent="0.2">
      <c r="A822">
        <v>11018922</v>
      </c>
      <c r="B822" s="6">
        <v>46119</v>
      </c>
      <c r="C822" t="s">
        <v>280</v>
      </c>
      <c r="D822" t="s">
        <v>431</v>
      </c>
      <c r="E822">
        <v>98844</v>
      </c>
      <c r="F822" t="s">
        <v>489</v>
      </c>
      <c r="G822" t="s">
        <v>2243</v>
      </c>
      <c r="H822">
        <v>4</v>
      </c>
    </row>
    <row r="823" spans="1:8" x14ac:dyDescent="0.2">
      <c r="A823">
        <v>11018955</v>
      </c>
      <c r="B823" s="6">
        <v>46119</v>
      </c>
      <c r="C823" t="s">
        <v>248</v>
      </c>
      <c r="D823" t="s">
        <v>428</v>
      </c>
      <c r="E823">
        <v>71399</v>
      </c>
      <c r="F823" t="s">
        <v>2244</v>
      </c>
      <c r="G823" t="s">
        <v>2245</v>
      </c>
      <c r="H823">
        <v>1</v>
      </c>
    </row>
    <row r="824" spans="1:8" x14ac:dyDescent="0.2">
      <c r="A824">
        <v>11018965</v>
      </c>
      <c r="B824" s="6">
        <v>46119</v>
      </c>
      <c r="C824" t="s">
        <v>413</v>
      </c>
      <c r="D824" t="s">
        <v>429</v>
      </c>
      <c r="E824">
        <v>102273</v>
      </c>
      <c r="F824" t="s">
        <v>2246</v>
      </c>
      <c r="G824" t="s">
        <v>2247</v>
      </c>
      <c r="H824">
        <v>3</v>
      </c>
    </row>
    <row r="825" spans="1:8" x14ac:dyDescent="0.2">
      <c r="A825">
        <v>11018977</v>
      </c>
      <c r="B825" s="6">
        <v>46119</v>
      </c>
      <c r="C825" t="s">
        <v>413</v>
      </c>
      <c r="D825" t="s">
        <v>429</v>
      </c>
      <c r="E825">
        <v>98554</v>
      </c>
      <c r="F825" t="s">
        <v>2248</v>
      </c>
      <c r="G825" t="s">
        <v>2249</v>
      </c>
      <c r="H825">
        <v>4</v>
      </c>
    </row>
    <row r="826" spans="1:8" x14ac:dyDescent="0.2">
      <c r="A826">
        <v>11019090</v>
      </c>
      <c r="B826" s="6">
        <v>46119</v>
      </c>
      <c r="C826" t="s">
        <v>82</v>
      </c>
      <c r="D826" t="s">
        <v>425</v>
      </c>
      <c r="E826">
        <v>96778</v>
      </c>
      <c r="F826" t="s">
        <v>445</v>
      </c>
      <c r="G826" t="s">
        <v>2250</v>
      </c>
      <c r="H826">
        <v>5</v>
      </c>
    </row>
    <row r="827" spans="1:8" x14ac:dyDescent="0.2">
      <c r="A827">
        <v>11019096</v>
      </c>
      <c r="B827" s="6">
        <v>46119</v>
      </c>
      <c r="C827" t="s">
        <v>42</v>
      </c>
      <c r="D827" t="s">
        <v>426</v>
      </c>
      <c r="E827">
        <v>57140</v>
      </c>
      <c r="F827" t="s">
        <v>2251</v>
      </c>
      <c r="G827" t="s">
        <v>2252</v>
      </c>
      <c r="H827">
        <v>1</v>
      </c>
    </row>
    <row r="828" spans="1:8" x14ac:dyDescent="0.2">
      <c r="A828">
        <v>11019101</v>
      </c>
      <c r="B828" s="6">
        <v>46119</v>
      </c>
      <c r="C828" t="s">
        <v>42</v>
      </c>
      <c r="D828" t="s">
        <v>426</v>
      </c>
      <c r="E828">
        <v>85911</v>
      </c>
      <c r="F828" t="s">
        <v>2253</v>
      </c>
      <c r="G828" t="s">
        <v>2254</v>
      </c>
      <c r="H828">
        <v>1</v>
      </c>
    </row>
    <row r="829" spans="1:8" x14ac:dyDescent="0.2">
      <c r="A829">
        <v>11019105</v>
      </c>
      <c r="B829" s="6">
        <v>46119</v>
      </c>
      <c r="C829" t="s">
        <v>42</v>
      </c>
      <c r="D829" t="s">
        <v>426</v>
      </c>
      <c r="E829">
        <v>94184</v>
      </c>
      <c r="F829" t="s">
        <v>2255</v>
      </c>
      <c r="G829" t="s">
        <v>2256</v>
      </c>
      <c r="H829">
        <v>3</v>
      </c>
    </row>
    <row r="830" spans="1:8" x14ac:dyDescent="0.2">
      <c r="A830">
        <v>11019211</v>
      </c>
      <c r="B830" s="6">
        <v>46119</v>
      </c>
      <c r="C830" t="s">
        <v>121</v>
      </c>
      <c r="D830" t="s">
        <v>429</v>
      </c>
      <c r="E830">
        <v>102811</v>
      </c>
      <c r="F830" t="s">
        <v>2257</v>
      </c>
      <c r="G830" t="s">
        <v>2258</v>
      </c>
      <c r="H830">
        <v>4</v>
      </c>
    </row>
    <row r="831" spans="1:8" x14ac:dyDescent="0.2">
      <c r="A831">
        <v>11019221</v>
      </c>
      <c r="B831" s="6">
        <v>46119</v>
      </c>
      <c r="C831" t="s">
        <v>121</v>
      </c>
      <c r="D831" t="s">
        <v>429</v>
      </c>
      <c r="E831">
        <v>103586</v>
      </c>
      <c r="F831" t="s">
        <v>2259</v>
      </c>
      <c r="G831" t="s">
        <v>2260</v>
      </c>
      <c r="H831">
        <v>5</v>
      </c>
    </row>
    <row r="832" spans="1:8" x14ac:dyDescent="0.2">
      <c r="A832">
        <v>11019232</v>
      </c>
      <c r="B832" s="6">
        <v>46119</v>
      </c>
      <c r="C832" t="s">
        <v>121</v>
      </c>
      <c r="D832" t="s">
        <v>429</v>
      </c>
      <c r="E832">
        <v>98765</v>
      </c>
      <c r="F832" t="s">
        <v>623</v>
      </c>
      <c r="G832" t="s">
        <v>2261</v>
      </c>
      <c r="H832">
        <v>4</v>
      </c>
    </row>
    <row r="833" spans="1:8" x14ac:dyDescent="0.2">
      <c r="A833">
        <v>11019262</v>
      </c>
      <c r="B833" s="6">
        <v>46119</v>
      </c>
      <c r="C833" t="s">
        <v>130</v>
      </c>
      <c r="D833" t="s">
        <v>428</v>
      </c>
      <c r="E833">
        <v>96647</v>
      </c>
      <c r="F833" t="s">
        <v>2262</v>
      </c>
      <c r="G833" t="s">
        <v>2263</v>
      </c>
      <c r="H833">
        <v>5</v>
      </c>
    </row>
    <row r="834" spans="1:8" x14ac:dyDescent="0.2">
      <c r="A834">
        <v>11019283</v>
      </c>
      <c r="B834" s="6">
        <v>46119</v>
      </c>
      <c r="C834" t="s">
        <v>389</v>
      </c>
      <c r="D834" t="s">
        <v>431</v>
      </c>
      <c r="E834">
        <v>96292</v>
      </c>
      <c r="F834" t="s">
        <v>2264</v>
      </c>
      <c r="G834" t="s">
        <v>2265</v>
      </c>
      <c r="H834">
        <v>3</v>
      </c>
    </row>
    <row r="835" spans="1:8" x14ac:dyDescent="0.2">
      <c r="A835">
        <v>11019284</v>
      </c>
      <c r="B835" s="6">
        <v>46120</v>
      </c>
      <c r="C835" t="s">
        <v>389</v>
      </c>
      <c r="D835" t="s">
        <v>431</v>
      </c>
      <c r="E835">
        <v>103097</v>
      </c>
      <c r="F835" t="s">
        <v>2266</v>
      </c>
      <c r="G835" t="s">
        <v>2267</v>
      </c>
      <c r="H835">
        <v>3</v>
      </c>
    </row>
    <row r="836" spans="1:8" x14ac:dyDescent="0.2">
      <c r="A836">
        <v>11019332</v>
      </c>
      <c r="B836" s="6">
        <v>46120</v>
      </c>
      <c r="C836" t="s">
        <v>186</v>
      </c>
      <c r="D836" t="s">
        <v>426</v>
      </c>
      <c r="E836">
        <v>52766</v>
      </c>
      <c r="F836" t="s">
        <v>2268</v>
      </c>
      <c r="G836" t="s">
        <v>2269</v>
      </c>
      <c r="H836">
        <v>3</v>
      </c>
    </row>
    <row r="837" spans="1:8" x14ac:dyDescent="0.2">
      <c r="A837">
        <v>11019349</v>
      </c>
      <c r="B837" s="6">
        <v>46120</v>
      </c>
      <c r="C837" t="s">
        <v>282</v>
      </c>
      <c r="D837" t="s">
        <v>425</v>
      </c>
      <c r="E837">
        <v>87028</v>
      </c>
      <c r="F837" t="s">
        <v>2270</v>
      </c>
      <c r="G837" t="s">
        <v>2271</v>
      </c>
      <c r="H837">
        <v>3</v>
      </c>
    </row>
    <row r="838" spans="1:8" x14ac:dyDescent="0.2">
      <c r="A838">
        <v>11019360</v>
      </c>
      <c r="B838" s="6">
        <v>46120</v>
      </c>
      <c r="C838" t="s">
        <v>166</v>
      </c>
      <c r="D838" t="s">
        <v>426</v>
      </c>
      <c r="E838">
        <v>94391</v>
      </c>
      <c r="F838" t="s">
        <v>2272</v>
      </c>
      <c r="G838" t="s">
        <v>2273</v>
      </c>
      <c r="H838">
        <v>1</v>
      </c>
    </row>
    <row r="839" spans="1:8" x14ac:dyDescent="0.2">
      <c r="A839">
        <v>11019504</v>
      </c>
      <c r="B839" s="6">
        <v>46120</v>
      </c>
      <c r="C839" t="s">
        <v>104</v>
      </c>
      <c r="D839" t="s">
        <v>429</v>
      </c>
      <c r="E839">
        <v>94425</v>
      </c>
      <c r="F839" t="s">
        <v>2274</v>
      </c>
      <c r="G839" t="s">
        <v>2275</v>
      </c>
      <c r="H839">
        <v>4</v>
      </c>
    </row>
    <row r="840" spans="1:8" x14ac:dyDescent="0.2">
      <c r="A840">
        <v>11019509</v>
      </c>
      <c r="B840" s="6">
        <v>46120</v>
      </c>
      <c r="C840" t="s">
        <v>153</v>
      </c>
      <c r="D840" t="s">
        <v>426</v>
      </c>
      <c r="E840">
        <v>55073</v>
      </c>
      <c r="F840" t="s">
        <v>2276</v>
      </c>
      <c r="G840" t="s">
        <v>2277</v>
      </c>
      <c r="H840">
        <v>1</v>
      </c>
    </row>
    <row r="841" spans="1:8" x14ac:dyDescent="0.2">
      <c r="A841">
        <v>11019560</v>
      </c>
      <c r="B841" s="6">
        <v>46120</v>
      </c>
      <c r="C841" t="s">
        <v>356</v>
      </c>
      <c r="D841" t="s">
        <v>426</v>
      </c>
      <c r="E841">
        <v>102291</v>
      </c>
      <c r="F841" t="s">
        <v>2278</v>
      </c>
      <c r="G841" t="s">
        <v>2279</v>
      </c>
      <c r="H841">
        <v>5</v>
      </c>
    </row>
    <row r="842" spans="1:8" x14ac:dyDescent="0.2">
      <c r="A842">
        <v>11019590</v>
      </c>
      <c r="B842" s="6">
        <v>46120</v>
      </c>
      <c r="C842" t="s">
        <v>377</v>
      </c>
      <c r="D842" t="s">
        <v>426</v>
      </c>
      <c r="E842">
        <v>84594</v>
      </c>
      <c r="F842" t="s">
        <v>2280</v>
      </c>
      <c r="G842" t="s">
        <v>2281</v>
      </c>
      <c r="H842">
        <v>1</v>
      </c>
    </row>
    <row r="843" spans="1:8" x14ac:dyDescent="0.2">
      <c r="A843">
        <v>11019603</v>
      </c>
      <c r="B843" s="6">
        <v>46120</v>
      </c>
      <c r="C843" t="s">
        <v>249</v>
      </c>
      <c r="D843" t="s">
        <v>429</v>
      </c>
      <c r="E843">
        <v>84326</v>
      </c>
      <c r="F843" t="s">
        <v>2282</v>
      </c>
      <c r="G843" t="s">
        <v>2283</v>
      </c>
      <c r="H843">
        <v>3</v>
      </c>
    </row>
    <row r="844" spans="1:8" x14ac:dyDescent="0.2">
      <c r="A844">
        <v>11019609</v>
      </c>
      <c r="B844" s="6">
        <v>46120</v>
      </c>
      <c r="C844" t="s">
        <v>249</v>
      </c>
      <c r="D844" t="s">
        <v>429</v>
      </c>
      <c r="E844">
        <v>92519</v>
      </c>
      <c r="F844" t="s">
        <v>2284</v>
      </c>
      <c r="G844" t="s">
        <v>2285</v>
      </c>
      <c r="H844">
        <v>3</v>
      </c>
    </row>
    <row r="845" spans="1:8" x14ac:dyDescent="0.2">
      <c r="A845">
        <v>11019634</v>
      </c>
      <c r="B845" s="6">
        <v>46120</v>
      </c>
      <c r="C845" t="s">
        <v>310</v>
      </c>
      <c r="D845" t="s">
        <v>426</v>
      </c>
      <c r="E845">
        <v>90283</v>
      </c>
      <c r="F845" t="s">
        <v>442</v>
      </c>
      <c r="G845" t="s">
        <v>2286</v>
      </c>
      <c r="H845">
        <v>2</v>
      </c>
    </row>
    <row r="846" spans="1:8" x14ac:dyDescent="0.2">
      <c r="A846">
        <v>11019645</v>
      </c>
      <c r="B846" s="6">
        <v>46120</v>
      </c>
      <c r="C846" t="s">
        <v>413</v>
      </c>
      <c r="D846" t="s">
        <v>429</v>
      </c>
      <c r="E846">
        <v>102915</v>
      </c>
      <c r="F846" t="s">
        <v>2287</v>
      </c>
      <c r="G846" t="s">
        <v>2288</v>
      </c>
      <c r="H846">
        <v>4</v>
      </c>
    </row>
    <row r="847" spans="1:8" x14ac:dyDescent="0.2">
      <c r="A847">
        <v>11019646</v>
      </c>
      <c r="B847" s="6">
        <v>46120</v>
      </c>
      <c r="C847" t="s">
        <v>310</v>
      </c>
      <c r="D847" t="s">
        <v>426</v>
      </c>
      <c r="E847">
        <v>94613</v>
      </c>
      <c r="F847" t="s">
        <v>443</v>
      </c>
      <c r="G847" t="s">
        <v>2289</v>
      </c>
      <c r="H847">
        <v>1</v>
      </c>
    </row>
    <row r="848" spans="1:8" x14ac:dyDescent="0.2">
      <c r="A848">
        <v>11019657</v>
      </c>
      <c r="B848" s="6">
        <v>46120</v>
      </c>
      <c r="C848" t="s">
        <v>413</v>
      </c>
      <c r="D848" t="s">
        <v>429</v>
      </c>
      <c r="E848">
        <v>100150</v>
      </c>
      <c r="F848" t="s">
        <v>639</v>
      </c>
      <c r="G848" t="s">
        <v>2290</v>
      </c>
      <c r="H848">
        <v>4</v>
      </c>
    </row>
    <row r="849" spans="1:8" x14ac:dyDescent="0.2">
      <c r="A849">
        <v>11019686</v>
      </c>
      <c r="B849" s="6">
        <v>46120</v>
      </c>
      <c r="C849" t="s">
        <v>226</v>
      </c>
      <c r="D849" t="s">
        <v>426</v>
      </c>
      <c r="E849">
        <v>98351</v>
      </c>
      <c r="F849" t="s">
        <v>2291</v>
      </c>
      <c r="G849" t="s">
        <v>2292</v>
      </c>
      <c r="H849">
        <v>3</v>
      </c>
    </row>
    <row r="850" spans="1:8" x14ac:dyDescent="0.2">
      <c r="A850">
        <v>11019696</v>
      </c>
      <c r="B850" s="6">
        <v>46120</v>
      </c>
      <c r="C850" t="s">
        <v>143</v>
      </c>
      <c r="D850" t="s">
        <v>425</v>
      </c>
      <c r="E850">
        <v>96820</v>
      </c>
      <c r="F850" t="s">
        <v>2293</v>
      </c>
      <c r="G850" t="s">
        <v>2294</v>
      </c>
      <c r="H850">
        <v>3</v>
      </c>
    </row>
    <row r="851" spans="1:8" x14ac:dyDescent="0.2">
      <c r="A851">
        <v>11019712</v>
      </c>
      <c r="B851" s="6">
        <v>46120</v>
      </c>
      <c r="C851" t="s">
        <v>298</v>
      </c>
      <c r="D851" t="s">
        <v>425</v>
      </c>
      <c r="E851">
        <v>102038</v>
      </c>
      <c r="F851" t="s">
        <v>2295</v>
      </c>
      <c r="G851" t="s">
        <v>2296</v>
      </c>
      <c r="H851">
        <v>5</v>
      </c>
    </row>
    <row r="852" spans="1:8" x14ac:dyDescent="0.2">
      <c r="A852">
        <v>11019744</v>
      </c>
      <c r="B852" s="6">
        <v>46120</v>
      </c>
      <c r="C852" t="s">
        <v>280</v>
      </c>
      <c r="D852" t="s">
        <v>431</v>
      </c>
      <c r="E852">
        <v>97651</v>
      </c>
      <c r="F852" t="s">
        <v>2297</v>
      </c>
      <c r="G852" t="s">
        <v>2298</v>
      </c>
      <c r="H852">
        <v>4</v>
      </c>
    </row>
    <row r="853" spans="1:8" x14ac:dyDescent="0.2">
      <c r="A853">
        <v>11019747</v>
      </c>
      <c r="B853" s="6">
        <v>46120</v>
      </c>
      <c r="C853" t="s">
        <v>280</v>
      </c>
      <c r="D853" t="s">
        <v>431</v>
      </c>
      <c r="E853">
        <v>95304</v>
      </c>
      <c r="F853" t="s">
        <v>2299</v>
      </c>
      <c r="G853" t="s">
        <v>2300</v>
      </c>
      <c r="H853">
        <v>4</v>
      </c>
    </row>
    <row r="854" spans="1:8" x14ac:dyDescent="0.2">
      <c r="A854">
        <v>11019750</v>
      </c>
      <c r="B854" s="6">
        <v>46120</v>
      </c>
      <c r="C854" t="s">
        <v>130</v>
      </c>
      <c r="D854" t="s">
        <v>428</v>
      </c>
      <c r="E854">
        <v>95702</v>
      </c>
      <c r="F854" t="s">
        <v>2301</v>
      </c>
      <c r="G854" t="s">
        <v>2302</v>
      </c>
      <c r="H854">
        <v>5</v>
      </c>
    </row>
    <row r="855" spans="1:8" x14ac:dyDescent="0.2">
      <c r="A855">
        <v>11019763</v>
      </c>
      <c r="B855" s="6">
        <v>46120</v>
      </c>
      <c r="C855" t="s">
        <v>210</v>
      </c>
      <c r="D855" t="s">
        <v>426</v>
      </c>
      <c r="E855">
        <v>99245</v>
      </c>
      <c r="F855" t="s">
        <v>2303</v>
      </c>
      <c r="G855" t="s">
        <v>2304</v>
      </c>
      <c r="H855">
        <v>3</v>
      </c>
    </row>
    <row r="856" spans="1:8" x14ac:dyDescent="0.2">
      <c r="A856">
        <v>11019765</v>
      </c>
      <c r="B856" s="6">
        <v>46120</v>
      </c>
      <c r="C856" t="s">
        <v>210</v>
      </c>
      <c r="D856" t="s">
        <v>426</v>
      </c>
      <c r="E856">
        <v>82230</v>
      </c>
      <c r="F856" t="s">
        <v>2305</v>
      </c>
      <c r="G856" t="s">
        <v>2306</v>
      </c>
      <c r="H856">
        <v>3</v>
      </c>
    </row>
    <row r="857" spans="1:8" x14ac:dyDescent="0.2">
      <c r="A857">
        <v>11019828</v>
      </c>
      <c r="B857" s="6">
        <v>46120</v>
      </c>
      <c r="C857" t="s">
        <v>82</v>
      </c>
      <c r="D857" t="s">
        <v>425</v>
      </c>
      <c r="E857">
        <v>98077</v>
      </c>
      <c r="F857" t="s">
        <v>2307</v>
      </c>
      <c r="G857" t="s">
        <v>2308</v>
      </c>
      <c r="H857">
        <v>5</v>
      </c>
    </row>
    <row r="858" spans="1:8" x14ac:dyDescent="0.2">
      <c r="A858">
        <v>11019829</v>
      </c>
      <c r="B858" s="6">
        <v>46120</v>
      </c>
      <c r="C858" t="s">
        <v>101</v>
      </c>
      <c r="D858" t="s">
        <v>429</v>
      </c>
      <c r="E858">
        <v>88902</v>
      </c>
      <c r="F858" t="s">
        <v>2309</v>
      </c>
      <c r="G858" t="s">
        <v>2310</v>
      </c>
      <c r="H858">
        <v>3</v>
      </c>
    </row>
    <row r="859" spans="1:8" x14ac:dyDescent="0.2">
      <c r="A859">
        <v>11019933</v>
      </c>
      <c r="B859" s="6">
        <v>46121</v>
      </c>
      <c r="C859" t="s">
        <v>397</v>
      </c>
      <c r="D859" t="s">
        <v>425</v>
      </c>
      <c r="E859">
        <v>92968</v>
      </c>
      <c r="F859" t="s">
        <v>2311</v>
      </c>
      <c r="G859" t="s">
        <v>2312</v>
      </c>
      <c r="H859">
        <v>5</v>
      </c>
    </row>
    <row r="860" spans="1:8" x14ac:dyDescent="0.2">
      <c r="A860">
        <v>11019934</v>
      </c>
      <c r="B860" s="6">
        <v>46121</v>
      </c>
      <c r="C860" t="s">
        <v>397</v>
      </c>
      <c r="D860" t="s">
        <v>425</v>
      </c>
      <c r="E860">
        <v>97578</v>
      </c>
      <c r="F860" t="s">
        <v>2313</v>
      </c>
      <c r="G860" t="s">
        <v>2314</v>
      </c>
      <c r="H860">
        <v>5</v>
      </c>
    </row>
    <row r="861" spans="1:8" x14ac:dyDescent="0.2">
      <c r="A861">
        <v>11019935</v>
      </c>
      <c r="B861" s="6">
        <v>46121</v>
      </c>
      <c r="C861" t="s">
        <v>397</v>
      </c>
      <c r="D861" t="s">
        <v>425</v>
      </c>
      <c r="E861">
        <v>101049</v>
      </c>
      <c r="F861" t="s">
        <v>2315</v>
      </c>
      <c r="G861" t="s">
        <v>2316</v>
      </c>
      <c r="H861">
        <v>5</v>
      </c>
    </row>
    <row r="862" spans="1:8" x14ac:dyDescent="0.2">
      <c r="A862">
        <v>11019941</v>
      </c>
      <c r="B862" s="6">
        <v>46121</v>
      </c>
      <c r="C862" t="s">
        <v>397</v>
      </c>
      <c r="D862" t="s">
        <v>425</v>
      </c>
      <c r="E862">
        <v>101090</v>
      </c>
      <c r="F862" t="s">
        <v>2317</v>
      </c>
      <c r="G862" t="s">
        <v>2318</v>
      </c>
      <c r="H862">
        <v>5</v>
      </c>
    </row>
    <row r="863" spans="1:8" x14ac:dyDescent="0.2">
      <c r="A863">
        <v>11019962</v>
      </c>
      <c r="B863" s="6">
        <v>46121</v>
      </c>
      <c r="C863" t="s">
        <v>397</v>
      </c>
      <c r="D863" t="s">
        <v>425</v>
      </c>
      <c r="E863">
        <v>102203</v>
      </c>
      <c r="F863" t="s">
        <v>2319</v>
      </c>
      <c r="G863" t="s">
        <v>2320</v>
      </c>
      <c r="H863">
        <v>5</v>
      </c>
    </row>
    <row r="864" spans="1:8" x14ac:dyDescent="0.2">
      <c r="A864">
        <v>11019964</v>
      </c>
      <c r="B864" s="6">
        <v>46121</v>
      </c>
      <c r="C864" t="s">
        <v>397</v>
      </c>
      <c r="D864" t="s">
        <v>425</v>
      </c>
      <c r="E864">
        <v>97887</v>
      </c>
      <c r="F864" t="s">
        <v>2321</v>
      </c>
      <c r="G864" t="s">
        <v>2322</v>
      </c>
      <c r="H864">
        <v>5</v>
      </c>
    </row>
    <row r="865" spans="1:8" x14ac:dyDescent="0.2">
      <c r="A865">
        <v>11019979</v>
      </c>
      <c r="B865" s="6">
        <v>46121</v>
      </c>
      <c r="C865" t="s">
        <v>86</v>
      </c>
      <c r="D865" t="s">
        <v>425</v>
      </c>
      <c r="E865">
        <v>99325</v>
      </c>
      <c r="F865" t="s">
        <v>2323</v>
      </c>
      <c r="G865" t="s">
        <v>2324</v>
      </c>
      <c r="H865">
        <v>3</v>
      </c>
    </row>
    <row r="866" spans="1:8" x14ac:dyDescent="0.2">
      <c r="A866">
        <v>11019984</v>
      </c>
      <c r="B866" s="6">
        <v>46121</v>
      </c>
      <c r="C866" t="s">
        <v>86</v>
      </c>
      <c r="D866" t="s">
        <v>425</v>
      </c>
      <c r="E866">
        <v>100715</v>
      </c>
      <c r="F866" t="s">
        <v>2325</v>
      </c>
      <c r="G866" t="s">
        <v>2326</v>
      </c>
      <c r="H866">
        <v>3</v>
      </c>
    </row>
    <row r="867" spans="1:8" x14ac:dyDescent="0.2">
      <c r="A867">
        <v>11019986</v>
      </c>
      <c r="B867" s="6">
        <v>46121</v>
      </c>
      <c r="C867" t="s">
        <v>86</v>
      </c>
      <c r="D867" t="s">
        <v>425</v>
      </c>
      <c r="E867">
        <v>100912</v>
      </c>
      <c r="F867" t="s">
        <v>2327</v>
      </c>
      <c r="G867" t="s">
        <v>2328</v>
      </c>
      <c r="H867">
        <v>3</v>
      </c>
    </row>
    <row r="868" spans="1:8" x14ac:dyDescent="0.2">
      <c r="A868">
        <v>11019998</v>
      </c>
      <c r="B868" s="6">
        <v>46121</v>
      </c>
      <c r="C868" t="s">
        <v>298</v>
      </c>
      <c r="D868" t="s">
        <v>425</v>
      </c>
      <c r="E868">
        <v>91315</v>
      </c>
      <c r="F868" t="s">
        <v>611</v>
      </c>
      <c r="G868" t="s">
        <v>2329</v>
      </c>
      <c r="H868">
        <v>2</v>
      </c>
    </row>
    <row r="869" spans="1:8" x14ac:dyDescent="0.2">
      <c r="A869">
        <v>11020006</v>
      </c>
      <c r="B869" s="6">
        <v>46121</v>
      </c>
      <c r="C869" t="s">
        <v>239</v>
      </c>
      <c r="D869" t="s">
        <v>429</v>
      </c>
      <c r="E869">
        <v>95694</v>
      </c>
      <c r="F869" t="s">
        <v>2330</v>
      </c>
      <c r="G869" t="s">
        <v>2331</v>
      </c>
      <c r="H869">
        <v>3</v>
      </c>
    </row>
    <row r="870" spans="1:8" x14ac:dyDescent="0.2">
      <c r="A870">
        <v>11020013</v>
      </c>
      <c r="B870" s="6">
        <v>46121</v>
      </c>
      <c r="C870" t="s">
        <v>299</v>
      </c>
      <c r="D870" t="s">
        <v>429</v>
      </c>
      <c r="E870">
        <v>75796</v>
      </c>
      <c r="F870" t="s">
        <v>2332</v>
      </c>
      <c r="G870" t="s">
        <v>2333</v>
      </c>
      <c r="H870">
        <v>3</v>
      </c>
    </row>
    <row r="871" spans="1:8" x14ac:dyDescent="0.2">
      <c r="A871">
        <v>11020016</v>
      </c>
      <c r="B871" s="6">
        <v>46121</v>
      </c>
      <c r="C871" t="s">
        <v>102</v>
      </c>
      <c r="D871" t="s">
        <v>426</v>
      </c>
      <c r="E871">
        <v>84519</v>
      </c>
      <c r="F871" t="s">
        <v>2334</v>
      </c>
      <c r="G871" t="s">
        <v>2335</v>
      </c>
      <c r="H871">
        <v>1</v>
      </c>
    </row>
    <row r="872" spans="1:8" x14ac:dyDescent="0.2">
      <c r="A872">
        <v>11020017</v>
      </c>
      <c r="B872" s="6">
        <v>46121</v>
      </c>
      <c r="C872" t="s">
        <v>102</v>
      </c>
      <c r="D872" t="s">
        <v>426</v>
      </c>
      <c r="E872">
        <v>85006</v>
      </c>
      <c r="F872" t="s">
        <v>2336</v>
      </c>
      <c r="G872" t="s">
        <v>2337</v>
      </c>
      <c r="H872">
        <v>1</v>
      </c>
    </row>
    <row r="873" spans="1:8" x14ac:dyDescent="0.2">
      <c r="A873">
        <v>11020018</v>
      </c>
      <c r="B873" s="6">
        <v>46121</v>
      </c>
      <c r="C873" t="s">
        <v>102</v>
      </c>
      <c r="D873" t="s">
        <v>426</v>
      </c>
      <c r="E873">
        <v>99175</v>
      </c>
      <c r="F873" t="s">
        <v>2338</v>
      </c>
      <c r="G873" t="s">
        <v>2339</v>
      </c>
      <c r="H873">
        <v>3</v>
      </c>
    </row>
    <row r="874" spans="1:8" x14ac:dyDescent="0.2">
      <c r="A874">
        <v>11020019</v>
      </c>
      <c r="B874" s="6">
        <v>46121</v>
      </c>
      <c r="C874" t="s">
        <v>56</v>
      </c>
      <c r="D874" t="s">
        <v>429</v>
      </c>
      <c r="E874">
        <v>95900</v>
      </c>
      <c r="F874" t="s">
        <v>2340</v>
      </c>
      <c r="G874" t="s">
        <v>2341</v>
      </c>
      <c r="H874">
        <v>5</v>
      </c>
    </row>
    <row r="875" spans="1:8" x14ac:dyDescent="0.2">
      <c r="A875">
        <v>11020022</v>
      </c>
      <c r="B875" s="6">
        <v>46121</v>
      </c>
      <c r="C875" t="s">
        <v>367</v>
      </c>
      <c r="D875" t="s">
        <v>425</v>
      </c>
      <c r="E875">
        <v>83999</v>
      </c>
      <c r="F875" t="s">
        <v>2342</v>
      </c>
      <c r="G875" t="s">
        <v>2343</v>
      </c>
      <c r="H875">
        <v>4</v>
      </c>
    </row>
    <row r="876" spans="1:8" x14ac:dyDescent="0.2">
      <c r="A876">
        <v>11020023</v>
      </c>
      <c r="B876" s="6">
        <v>46121</v>
      </c>
      <c r="C876" t="s">
        <v>239</v>
      </c>
      <c r="D876" t="s">
        <v>429</v>
      </c>
      <c r="E876">
        <v>99174</v>
      </c>
      <c r="F876" t="s">
        <v>2344</v>
      </c>
      <c r="G876" t="s">
        <v>2345</v>
      </c>
      <c r="H876">
        <v>2</v>
      </c>
    </row>
    <row r="877" spans="1:8" x14ac:dyDescent="0.2">
      <c r="A877">
        <v>11020025</v>
      </c>
      <c r="B877" s="6">
        <v>46121</v>
      </c>
      <c r="C877" t="s">
        <v>253</v>
      </c>
      <c r="D877" t="s">
        <v>425</v>
      </c>
      <c r="E877">
        <v>101391</v>
      </c>
      <c r="F877" t="s">
        <v>2346</v>
      </c>
      <c r="G877" t="s">
        <v>2347</v>
      </c>
      <c r="H877">
        <v>3</v>
      </c>
    </row>
    <row r="878" spans="1:8" x14ac:dyDescent="0.2">
      <c r="A878">
        <v>11020028</v>
      </c>
      <c r="B878" s="6">
        <v>46121</v>
      </c>
      <c r="C878" t="s">
        <v>367</v>
      </c>
      <c r="D878" t="s">
        <v>425</v>
      </c>
      <c r="E878">
        <v>68882</v>
      </c>
      <c r="F878" t="s">
        <v>474</v>
      </c>
      <c r="G878" t="s">
        <v>2348</v>
      </c>
      <c r="H878">
        <v>4</v>
      </c>
    </row>
    <row r="879" spans="1:8" x14ac:dyDescent="0.2">
      <c r="A879">
        <v>11020029</v>
      </c>
      <c r="B879" s="6">
        <v>46121</v>
      </c>
      <c r="C879" t="s">
        <v>253</v>
      </c>
      <c r="D879" t="s">
        <v>425</v>
      </c>
      <c r="E879">
        <v>101134</v>
      </c>
      <c r="F879" t="s">
        <v>2349</v>
      </c>
      <c r="G879" t="s">
        <v>2350</v>
      </c>
      <c r="H879">
        <v>4</v>
      </c>
    </row>
    <row r="880" spans="1:8" x14ac:dyDescent="0.2">
      <c r="A880">
        <v>11020030</v>
      </c>
      <c r="B880" s="6">
        <v>46121</v>
      </c>
      <c r="C880" t="s">
        <v>298</v>
      </c>
      <c r="D880" t="s">
        <v>425</v>
      </c>
      <c r="E880">
        <v>93695</v>
      </c>
      <c r="F880" t="s">
        <v>2351</v>
      </c>
      <c r="G880" t="s">
        <v>2352</v>
      </c>
      <c r="H880">
        <v>4</v>
      </c>
    </row>
    <row r="881" spans="1:8" x14ac:dyDescent="0.2">
      <c r="A881">
        <v>11020031</v>
      </c>
      <c r="B881" s="6">
        <v>46121</v>
      </c>
      <c r="C881" t="s">
        <v>124</v>
      </c>
      <c r="D881" t="s">
        <v>426</v>
      </c>
      <c r="E881">
        <v>53506</v>
      </c>
      <c r="F881" t="s">
        <v>2353</v>
      </c>
      <c r="G881" t="s">
        <v>2354</v>
      </c>
      <c r="H881">
        <v>4</v>
      </c>
    </row>
    <row r="882" spans="1:8" x14ac:dyDescent="0.2">
      <c r="A882">
        <v>11020047</v>
      </c>
      <c r="B882" s="6">
        <v>46121</v>
      </c>
      <c r="C882" t="s">
        <v>298</v>
      </c>
      <c r="D882" t="s">
        <v>425</v>
      </c>
      <c r="E882">
        <v>94751</v>
      </c>
      <c r="F882" t="s">
        <v>2355</v>
      </c>
      <c r="G882" t="s">
        <v>2356</v>
      </c>
      <c r="H882">
        <v>5</v>
      </c>
    </row>
    <row r="883" spans="1:8" x14ac:dyDescent="0.2">
      <c r="A883">
        <v>11020057</v>
      </c>
      <c r="B883" s="6">
        <v>46121</v>
      </c>
      <c r="C883" t="s">
        <v>298</v>
      </c>
      <c r="D883" t="s">
        <v>425</v>
      </c>
      <c r="E883">
        <v>86365</v>
      </c>
      <c r="F883" t="s">
        <v>2357</v>
      </c>
      <c r="G883" t="s">
        <v>2358</v>
      </c>
      <c r="H883">
        <v>5</v>
      </c>
    </row>
    <row r="884" spans="1:8" x14ac:dyDescent="0.2">
      <c r="A884">
        <v>11020070</v>
      </c>
      <c r="B884" s="6">
        <v>46121</v>
      </c>
      <c r="C884" t="s">
        <v>298</v>
      </c>
      <c r="D884" t="s">
        <v>425</v>
      </c>
      <c r="E884">
        <v>100528</v>
      </c>
      <c r="F884" t="s">
        <v>649</v>
      </c>
      <c r="G884" t="s">
        <v>2359</v>
      </c>
      <c r="H884">
        <v>3</v>
      </c>
    </row>
    <row r="885" spans="1:8" x14ac:dyDescent="0.2">
      <c r="A885">
        <v>11020107</v>
      </c>
      <c r="B885" s="6">
        <v>46121</v>
      </c>
      <c r="C885" t="s">
        <v>56</v>
      </c>
      <c r="D885" t="s">
        <v>429</v>
      </c>
      <c r="E885">
        <v>98550</v>
      </c>
      <c r="F885" t="s">
        <v>2360</v>
      </c>
      <c r="G885" t="s">
        <v>2361</v>
      </c>
      <c r="H885">
        <v>4</v>
      </c>
    </row>
    <row r="886" spans="1:8" x14ac:dyDescent="0.2">
      <c r="A886">
        <v>11020116</v>
      </c>
      <c r="B886" s="6">
        <v>46121</v>
      </c>
      <c r="C886" t="s">
        <v>210</v>
      </c>
      <c r="D886" t="s">
        <v>426</v>
      </c>
      <c r="E886">
        <v>97857</v>
      </c>
      <c r="F886" t="s">
        <v>439</v>
      </c>
      <c r="G886" t="s">
        <v>2362</v>
      </c>
      <c r="H886">
        <v>1</v>
      </c>
    </row>
    <row r="887" spans="1:8" x14ac:dyDescent="0.2">
      <c r="A887">
        <v>11020121</v>
      </c>
      <c r="B887" s="6">
        <v>46121</v>
      </c>
      <c r="C887" t="s">
        <v>227</v>
      </c>
      <c r="D887" t="s">
        <v>429</v>
      </c>
      <c r="E887">
        <v>98225</v>
      </c>
      <c r="F887" t="s">
        <v>2363</v>
      </c>
      <c r="G887" t="s">
        <v>2364</v>
      </c>
      <c r="H887">
        <v>1</v>
      </c>
    </row>
    <row r="888" spans="1:8" x14ac:dyDescent="0.2">
      <c r="A888">
        <v>11020124</v>
      </c>
      <c r="B888" s="6">
        <v>46121</v>
      </c>
      <c r="C888" t="s">
        <v>210</v>
      </c>
      <c r="D888" t="s">
        <v>426</v>
      </c>
      <c r="E888">
        <v>99957</v>
      </c>
      <c r="F888" t="s">
        <v>676</v>
      </c>
      <c r="G888" t="s">
        <v>2365</v>
      </c>
      <c r="H888">
        <v>3</v>
      </c>
    </row>
    <row r="889" spans="1:8" x14ac:dyDescent="0.2">
      <c r="A889">
        <v>11020125</v>
      </c>
      <c r="B889" s="6">
        <v>46121</v>
      </c>
      <c r="C889" t="s">
        <v>210</v>
      </c>
      <c r="D889" t="s">
        <v>426</v>
      </c>
      <c r="E889">
        <v>99956</v>
      </c>
      <c r="F889" t="s">
        <v>1081</v>
      </c>
      <c r="G889" t="s">
        <v>2366</v>
      </c>
      <c r="H889">
        <v>3</v>
      </c>
    </row>
    <row r="890" spans="1:8" x14ac:dyDescent="0.2">
      <c r="A890">
        <v>11020139</v>
      </c>
      <c r="B890" s="6">
        <v>46121</v>
      </c>
      <c r="C890" t="s">
        <v>227</v>
      </c>
      <c r="D890" t="s">
        <v>429</v>
      </c>
      <c r="E890">
        <v>94430</v>
      </c>
      <c r="F890" t="s">
        <v>2367</v>
      </c>
      <c r="G890" t="s">
        <v>2368</v>
      </c>
      <c r="H890">
        <v>5</v>
      </c>
    </row>
    <row r="891" spans="1:8" x14ac:dyDescent="0.2">
      <c r="A891">
        <v>11020140</v>
      </c>
      <c r="B891" s="6">
        <v>46121</v>
      </c>
      <c r="C891" t="s">
        <v>395</v>
      </c>
      <c r="D891" t="s">
        <v>429</v>
      </c>
      <c r="E891">
        <v>92256</v>
      </c>
      <c r="F891" t="s">
        <v>2369</v>
      </c>
      <c r="G891" t="s">
        <v>2370</v>
      </c>
      <c r="H891">
        <v>3</v>
      </c>
    </row>
    <row r="892" spans="1:8" x14ac:dyDescent="0.2">
      <c r="A892">
        <v>11020144</v>
      </c>
      <c r="B892" s="6">
        <v>46121</v>
      </c>
      <c r="C892" t="s">
        <v>339</v>
      </c>
      <c r="D892" t="s">
        <v>429</v>
      </c>
      <c r="E892">
        <v>87791</v>
      </c>
      <c r="F892" t="s">
        <v>2371</v>
      </c>
      <c r="G892" t="s">
        <v>2372</v>
      </c>
      <c r="H892">
        <v>3</v>
      </c>
    </row>
    <row r="893" spans="1:8" x14ac:dyDescent="0.2">
      <c r="A893">
        <v>11020146</v>
      </c>
      <c r="B893" s="6">
        <v>46121</v>
      </c>
      <c r="C893" t="s">
        <v>339</v>
      </c>
      <c r="D893" t="s">
        <v>429</v>
      </c>
      <c r="E893">
        <v>99023</v>
      </c>
      <c r="F893" t="s">
        <v>2373</v>
      </c>
      <c r="G893" t="s">
        <v>2374</v>
      </c>
      <c r="H893">
        <v>5</v>
      </c>
    </row>
    <row r="894" spans="1:8" x14ac:dyDescent="0.2">
      <c r="A894">
        <v>11020147</v>
      </c>
      <c r="B894" s="6">
        <v>46121</v>
      </c>
      <c r="C894" t="s">
        <v>339</v>
      </c>
      <c r="D894" t="s">
        <v>429</v>
      </c>
      <c r="E894">
        <v>97506</v>
      </c>
      <c r="F894" t="s">
        <v>2375</v>
      </c>
      <c r="G894" t="s">
        <v>2376</v>
      </c>
      <c r="H894">
        <v>5</v>
      </c>
    </row>
    <row r="895" spans="1:8" x14ac:dyDescent="0.2">
      <c r="A895">
        <v>11020149</v>
      </c>
      <c r="B895" s="6">
        <v>46121</v>
      </c>
      <c r="C895" t="s">
        <v>395</v>
      </c>
      <c r="D895" t="s">
        <v>429</v>
      </c>
      <c r="E895">
        <v>99658</v>
      </c>
      <c r="F895" t="s">
        <v>2377</v>
      </c>
      <c r="G895" t="s">
        <v>2378</v>
      </c>
      <c r="H895">
        <v>3</v>
      </c>
    </row>
    <row r="896" spans="1:8" x14ac:dyDescent="0.2">
      <c r="A896">
        <v>11020152</v>
      </c>
      <c r="B896" s="6">
        <v>46121</v>
      </c>
      <c r="C896" t="s">
        <v>395</v>
      </c>
      <c r="D896" t="s">
        <v>429</v>
      </c>
      <c r="E896">
        <v>83633</v>
      </c>
      <c r="F896" t="s">
        <v>1318</v>
      </c>
      <c r="G896" t="s">
        <v>2379</v>
      </c>
      <c r="H896">
        <v>3</v>
      </c>
    </row>
    <row r="897" spans="1:8" x14ac:dyDescent="0.2">
      <c r="A897">
        <v>11020154</v>
      </c>
      <c r="B897" s="6">
        <v>46121</v>
      </c>
      <c r="C897" t="s">
        <v>339</v>
      </c>
      <c r="D897" t="s">
        <v>429</v>
      </c>
      <c r="E897">
        <v>82529</v>
      </c>
      <c r="F897" t="s">
        <v>2380</v>
      </c>
      <c r="G897" t="s">
        <v>2381</v>
      </c>
      <c r="H897">
        <v>4</v>
      </c>
    </row>
    <row r="898" spans="1:8" x14ac:dyDescent="0.2">
      <c r="A898">
        <v>11020157</v>
      </c>
      <c r="B898" s="6">
        <v>46121</v>
      </c>
      <c r="C898" t="s">
        <v>33</v>
      </c>
      <c r="D898" t="s">
        <v>426</v>
      </c>
      <c r="E898">
        <v>85632</v>
      </c>
      <c r="F898" t="s">
        <v>2382</v>
      </c>
      <c r="G898" t="s">
        <v>2383</v>
      </c>
      <c r="H898">
        <v>1</v>
      </c>
    </row>
    <row r="899" spans="1:8" x14ac:dyDescent="0.2">
      <c r="A899">
        <v>11020169</v>
      </c>
      <c r="B899" s="6">
        <v>46121</v>
      </c>
      <c r="C899" t="s">
        <v>310</v>
      </c>
      <c r="D899" t="s">
        <v>426</v>
      </c>
      <c r="E899">
        <v>99365</v>
      </c>
      <c r="F899" t="s">
        <v>2384</v>
      </c>
      <c r="G899" t="s">
        <v>2385</v>
      </c>
      <c r="H899">
        <v>3</v>
      </c>
    </row>
    <row r="900" spans="1:8" x14ac:dyDescent="0.2">
      <c r="A900">
        <v>11020176</v>
      </c>
      <c r="B900" s="6">
        <v>46121</v>
      </c>
      <c r="C900" t="s">
        <v>395</v>
      </c>
      <c r="D900" t="s">
        <v>429</v>
      </c>
      <c r="E900">
        <v>94290</v>
      </c>
      <c r="F900" t="s">
        <v>2386</v>
      </c>
      <c r="G900" t="s">
        <v>2387</v>
      </c>
      <c r="H900">
        <v>3</v>
      </c>
    </row>
    <row r="901" spans="1:8" x14ac:dyDescent="0.2">
      <c r="A901">
        <v>11020179</v>
      </c>
      <c r="B901" s="6">
        <v>46121</v>
      </c>
      <c r="C901" t="s">
        <v>265</v>
      </c>
      <c r="D901" t="s">
        <v>431</v>
      </c>
      <c r="E901">
        <v>76069</v>
      </c>
      <c r="F901" t="s">
        <v>2004</v>
      </c>
      <c r="G901" t="s">
        <v>2388</v>
      </c>
      <c r="H901">
        <v>3</v>
      </c>
    </row>
    <row r="902" spans="1:8" x14ac:dyDescent="0.2">
      <c r="A902">
        <v>11020183</v>
      </c>
      <c r="B902" s="6">
        <v>46121</v>
      </c>
      <c r="C902" t="s">
        <v>265</v>
      </c>
      <c r="D902" t="s">
        <v>431</v>
      </c>
      <c r="E902">
        <v>87608</v>
      </c>
      <c r="F902" t="s">
        <v>2389</v>
      </c>
      <c r="G902" t="s">
        <v>2390</v>
      </c>
      <c r="H902">
        <v>3</v>
      </c>
    </row>
    <row r="903" spans="1:8" x14ac:dyDescent="0.2">
      <c r="A903">
        <v>11020186</v>
      </c>
      <c r="B903" s="6">
        <v>46121</v>
      </c>
      <c r="C903" t="s">
        <v>265</v>
      </c>
      <c r="D903" t="s">
        <v>431</v>
      </c>
      <c r="E903">
        <v>91110</v>
      </c>
      <c r="F903" t="s">
        <v>485</v>
      </c>
      <c r="G903" t="s">
        <v>2391</v>
      </c>
      <c r="H903">
        <v>3</v>
      </c>
    </row>
    <row r="904" spans="1:8" x14ac:dyDescent="0.2">
      <c r="A904">
        <v>11020190</v>
      </c>
      <c r="B904" s="6">
        <v>46121</v>
      </c>
      <c r="C904" t="s">
        <v>337</v>
      </c>
      <c r="D904" t="s">
        <v>425</v>
      </c>
      <c r="E904">
        <v>100168</v>
      </c>
      <c r="F904" t="s">
        <v>2392</v>
      </c>
      <c r="G904" t="s">
        <v>2393</v>
      </c>
      <c r="H904">
        <v>1</v>
      </c>
    </row>
    <row r="905" spans="1:8" x14ac:dyDescent="0.2">
      <c r="A905">
        <v>11020197</v>
      </c>
      <c r="B905" s="6">
        <v>46121</v>
      </c>
      <c r="C905" t="s">
        <v>265</v>
      </c>
      <c r="D905" t="s">
        <v>431</v>
      </c>
      <c r="E905">
        <v>94243</v>
      </c>
      <c r="F905" t="s">
        <v>484</v>
      </c>
      <c r="G905" t="s">
        <v>2394</v>
      </c>
      <c r="H905">
        <v>1</v>
      </c>
    </row>
    <row r="906" spans="1:8" x14ac:dyDescent="0.2">
      <c r="A906">
        <v>11020218</v>
      </c>
      <c r="B906" s="6">
        <v>46121</v>
      </c>
      <c r="C906" t="s">
        <v>413</v>
      </c>
      <c r="D906" t="s">
        <v>429</v>
      </c>
      <c r="E906">
        <v>93169</v>
      </c>
      <c r="F906" t="s">
        <v>2395</v>
      </c>
      <c r="G906" t="s">
        <v>2396</v>
      </c>
      <c r="H906">
        <v>3</v>
      </c>
    </row>
    <row r="907" spans="1:8" x14ac:dyDescent="0.2">
      <c r="A907">
        <v>11020225</v>
      </c>
      <c r="B907" s="6">
        <v>46121</v>
      </c>
      <c r="C907" t="s">
        <v>299</v>
      </c>
      <c r="D907" t="s">
        <v>429</v>
      </c>
      <c r="E907">
        <v>74592</v>
      </c>
      <c r="F907" t="s">
        <v>2397</v>
      </c>
      <c r="G907" t="s">
        <v>2398</v>
      </c>
      <c r="H907">
        <v>4</v>
      </c>
    </row>
    <row r="908" spans="1:8" x14ac:dyDescent="0.2">
      <c r="A908">
        <v>11020231</v>
      </c>
      <c r="B908" s="6">
        <v>46121</v>
      </c>
      <c r="C908" t="s">
        <v>81</v>
      </c>
      <c r="D908" t="s">
        <v>425</v>
      </c>
      <c r="E908">
        <v>91370</v>
      </c>
      <c r="F908" t="s">
        <v>2399</v>
      </c>
      <c r="G908" t="s">
        <v>2400</v>
      </c>
      <c r="H908">
        <v>1</v>
      </c>
    </row>
    <row r="909" spans="1:8" x14ac:dyDescent="0.2">
      <c r="A909">
        <v>11020234</v>
      </c>
      <c r="B909" s="6">
        <v>46121</v>
      </c>
      <c r="C909" t="s">
        <v>81</v>
      </c>
      <c r="D909" t="s">
        <v>425</v>
      </c>
      <c r="E909">
        <v>101358</v>
      </c>
      <c r="F909" t="s">
        <v>678</v>
      </c>
      <c r="G909" t="s">
        <v>2401</v>
      </c>
      <c r="H909">
        <v>2</v>
      </c>
    </row>
    <row r="910" spans="1:8" x14ac:dyDescent="0.2">
      <c r="A910">
        <v>11020235</v>
      </c>
      <c r="B910" s="6">
        <v>46121</v>
      </c>
      <c r="C910" t="s">
        <v>81</v>
      </c>
      <c r="D910" t="s">
        <v>425</v>
      </c>
      <c r="E910">
        <v>100423</v>
      </c>
      <c r="F910" t="s">
        <v>2402</v>
      </c>
      <c r="G910" t="s">
        <v>2403</v>
      </c>
      <c r="H910">
        <v>1</v>
      </c>
    </row>
    <row r="911" spans="1:8" x14ac:dyDescent="0.2">
      <c r="A911">
        <v>11020250</v>
      </c>
      <c r="B911" s="6">
        <v>46121</v>
      </c>
      <c r="C911" t="s">
        <v>248</v>
      </c>
      <c r="D911" t="s">
        <v>428</v>
      </c>
      <c r="E911">
        <v>59771</v>
      </c>
      <c r="F911" t="s">
        <v>2404</v>
      </c>
      <c r="G911" t="s">
        <v>2405</v>
      </c>
      <c r="H911">
        <v>1</v>
      </c>
    </row>
    <row r="912" spans="1:8" x14ac:dyDescent="0.2">
      <c r="A912">
        <v>11020251</v>
      </c>
      <c r="B912" s="6">
        <v>46121</v>
      </c>
      <c r="C912" t="s">
        <v>88</v>
      </c>
      <c r="D912" t="s">
        <v>425</v>
      </c>
      <c r="E912">
        <v>100869</v>
      </c>
      <c r="F912" t="s">
        <v>2406</v>
      </c>
      <c r="G912" t="s">
        <v>2407</v>
      </c>
      <c r="H912">
        <v>4</v>
      </c>
    </row>
    <row r="913" spans="1:8" x14ac:dyDescent="0.2">
      <c r="A913">
        <v>11020252</v>
      </c>
      <c r="B913" s="6">
        <v>46121</v>
      </c>
      <c r="C913" t="s">
        <v>248</v>
      </c>
      <c r="D913" t="s">
        <v>428</v>
      </c>
      <c r="E913">
        <v>90742</v>
      </c>
      <c r="F913" t="s">
        <v>2408</v>
      </c>
      <c r="G913" t="s">
        <v>2409</v>
      </c>
      <c r="H913">
        <v>1</v>
      </c>
    </row>
    <row r="914" spans="1:8" x14ac:dyDescent="0.2">
      <c r="A914">
        <v>11020268</v>
      </c>
      <c r="B914" s="6">
        <v>46121</v>
      </c>
      <c r="C914" t="s">
        <v>88</v>
      </c>
      <c r="D914" t="s">
        <v>425</v>
      </c>
      <c r="E914">
        <v>70321</v>
      </c>
      <c r="F914" t="s">
        <v>2410</v>
      </c>
      <c r="G914" t="s">
        <v>2411</v>
      </c>
      <c r="H914">
        <v>2</v>
      </c>
    </row>
    <row r="915" spans="1:8" x14ac:dyDescent="0.2">
      <c r="A915">
        <v>11020291</v>
      </c>
      <c r="B915" s="6">
        <v>46121</v>
      </c>
      <c r="C915" t="s">
        <v>287</v>
      </c>
      <c r="D915" t="s">
        <v>429</v>
      </c>
      <c r="E915">
        <v>99818</v>
      </c>
      <c r="F915" t="s">
        <v>2412</v>
      </c>
      <c r="G915" t="s">
        <v>2413</v>
      </c>
      <c r="H915">
        <v>1</v>
      </c>
    </row>
    <row r="916" spans="1:8" x14ac:dyDescent="0.2">
      <c r="A916">
        <v>11020293</v>
      </c>
      <c r="B916" s="6">
        <v>46121</v>
      </c>
      <c r="C916" t="s">
        <v>88</v>
      </c>
      <c r="D916" t="s">
        <v>425</v>
      </c>
      <c r="E916">
        <v>86912</v>
      </c>
      <c r="F916" t="s">
        <v>2414</v>
      </c>
      <c r="G916" t="s">
        <v>2415</v>
      </c>
      <c r="H916">
        <v>4</v>
      </c>
    </row>
    <row r="917" spans="1:8" x14ac:dyDescent="0.2">
      <c r="A917">
        <v>11020294</v>
      </c>
      <c r="B917" s="6">
        <v>46121</v>
      </c>
      <c r="C917" t="s">
        <v>287</v>
      </c>
      <c r="D917" t="s">
        <v>429</v>
      </c>
      <c r="E917">
        <v>92412</v>
      </c>
      <c r="F917" t="s">
        <v>2416</v>
      </c>
      <c r="G917" t="s">
        <v>2417</v>
      </c>
      <c r="H917">
        <v>1</v>
      </c>
    </row>
    <row r="918" spans="1:8" x14ac:dyDescent="0.2">
      <c r="A918">
        <v>11020296</v>
      </c>
      <c r="B918" s="6">
        <v>46121</v>
      </c>
      <c r="C918" t="s">
        <v>287</v>
      </c>
      <c r="D918" t="s">
        <v>429</v>
      </c>
      <c r="E918">
        <v>94341</v>
      </c>
      <c r="F918" t="s">
        <v>2418</v>
      </c>
      <c r="G918" t="s">
        <v>2419</v>
      </c>
      <c r="H918">
        <v>1</v>
      </c>
    </row>
    <row r="919" spans="1:8" x14ac:dyDescent="0.2">
      <c r="A919">
        <v>11020300</v>
      </c>
      <c r="B919" s="6">
        <v>46121</v>
      </c>
      <c r="C919" t="s">
        <v>287</v>
      </c>
      <c r="D919" t="s">
        <v>429</v>
      </c>
      <c r="E919">
        <v>98142</v>
      </c>
      <c r="F919" t="s">
        <v>2420</v>
      </c>
      <c r="G919" t="s">
        <v>2421</v>
      </c>
      <c r="H919">
        <v>1</v>
      </c>
    </row>
    <row r="920" spans="1:8" x14ac:dyDescent="0.2">
      <c r="A920">
        <v>11020304</v>
      </c>
      <c r="B920" s="6">
        <v>46121</v>
      </c>
      <c r="C920" t="s">
        <v>287</v>
      </c>
      <c r="D920" t="s">
        <v>429</v>
      </c>
      <c r="E920">
        <v>91287</v>
      </c>
      <c r="F920" t="s">
        <v>2422</v>
      </c>
      <c r="G920" t="s">
        <v>2423</v>
      </c>
      <c r="H920">
        <v>1</v>
      </c>
    </row>
    <row r="921" spans="1:8" x14ac:dyDescent="0.2">
      <c r="A921">
        <v>11020308</v>
      </c>
      <c r="B921" s="6">
        <v>46121</v>
      </c>
      <c r="C921" t="s">
        <v>108</v>
      </c>
      <c r="D921" t="s">
        <v>428</v>
      </c>
      <c r="E921">
        <v>97834</v>
      </c>
      <c r="F921" t="s">
        <v>2424</v>
      </c>
      <c r="G921" t="s">
        <v>2425</v>
      </c>
      <c r="H921">
        <v>3</v>
      </c>
    </row>
    <row r="922" spans="1:8" x14ac:dyDescent="0.2">
      <c r="A922">
        <v>11020313</v>
      </c>
      <c r="B922" s="6">
        <v>46121</v>
      </c>
      <c r="C922" t="s">
        <v>265</v>
      </c>
      <c r="D922" t="s">
        <v>431</v>
      </c>
      <c r="E922">
        <v>95644</v>
      </c>
      <c r="F922" t="s">
        <v>625</v>
      </c>
      <c r="G922" t="s">
        <v>2426</v>
      </c>
      <c r="H922">
        <v>5</v>
      </c>
    </row>
    <row r="923" spans="1:8" x14ac:dyDescent="0.2">
      <c r="A923">
        <v>11020320</v>
      </c>
      <c r="B923" s="6">
        <v>46121</v>
      </c>
      <c r="C923" t="s">
        <v>108</v>
      </c>
      <c r="D923" t="s">
        <v>428</v>
      </c>
      <c r="E923">
        <v>86166</v>
      </c>
      <c r="F923" t="s">
        <v>1674</v>
      </c>
      <c r="G923" t="s">
        <v>2427</v>
      </c>
      <c r="H923">
        <v>3</v>
      </c>
    </row>
    <row r="924" spans="1:8" x14ac:dyDescent="0.2">
      <c r="A924">
        <v>11020325</v>
      </c>
      <c r="B924" s="6">
        <v>46121</v>
      </c>
      <c r="C924" t="s">
        <v>265</v>
      </c>
      <c r="D924" t="s">
        <v>431</v>
      </c>
      <c r="E924">
        <v>97569</v>
      </c>
      <c r="F924" t="s">
        <v>2231</v>
      </c>
      <c r="G924" t="s">
        <v>2428</v>
      </c>
      <c r="H924">
        <v>3</v>
      </c>
    </row>
    <row r="925" spans="1:8" x14ac:dyDescent="0.2">
      <c r="A925">
        <v>11020333</v>
      </c>
      <c r="B925" s="6">
        <v>46121</v>
      </c>
      <c r="C925" t="s">
        <v>356</v>
      </c>
      <c r="D925" t="s">
        <v>426</v>
      </c>
      <c r="E925">
        <v>25875</v>
      </c>
      <c r="F925" t="s">
        <v>486</v>
      </c>
      <c r="G925" t="s">
        <v>2429</v>
      </c>
      <c r="H925">
        <v>1</v>
      </c>
    </row>
    <row r="926" spans="1:8" x14ac:dyDescent="0.2">
      <c r="A926">
        <v>11020347</v>
      </c>
      <c r="B926" s="6">
        <v>46121</v>
      </c>
      <c r="C926" t="s">
        <v>56</v>
      </c>
      <c r="D926" t="s">
        <v>429</v>
      </c>
      <c r="E926">
        <v>100519</v>
      </c>
      <c r="F926" t="s">
        <v>2430</v>
      </c>
      <c r="G926" t="s">
        <v>2431</v>
      </c>
      <c r="H926">
        <v>4</v>
      </c>
    </row>
    <row r="927" spans="1:8" x14ac:dyDescent="0.2">
      <c r="A927">
        <v>11020348</v>
      </c>
      <c r="B927" s="6">
        <v>46121</v>
      </c>
      <c r="C927" t="s">
        <v>210</v>
      </c>
      <c r="D927" t="s">
        <v>426</v>
      </c>
      <c r="E927">
        <v>72942</v>
      </c>
      <c r="F927" t="s">
        <v>1751</v>
      </c>
      <c r="G927" t="s">
        <v>2432</v>
      </c>
      <c r="H927">
        <v>3</v>
      </c>
    </row>
    <row r="928" spans="1:8" x14ac:dyDescent="0.2">
      <c r="A928">
        <v>11020350</v>
      </c>
      <c r="B928" s="6">
        <v>46121</v>
      </c>
      <c r="C928" t="s">
        <v>395</v>
      </c>
      <c r="D928" t="s">
        <v>429</v>
      </c>
      <c r="E928">
        <v>100163</v>
      </c>
      <c r="F928" t="s">
        <v>2433</v>
      </c>
      <c r="G928" t="s">
        <v>2434</v>
      </c>
      <c r="H928">
        <v>3</v>
      </c>
    </row>
    <row r="929" spans="1:8" x14ac:dyDescent="0.2">
      <c r="A929">
        <v>11020367</v>
      </c>
      <c r="B929" s="6">
        <v>46121</v>
      </c>
      <c r="C929" t="s">
        <v>385</v>
      </c>
      <c r="D929" t="s">
        <v>426</v>
      </c>
      <c r="E929">
        <v>99402</v>
      </c>
      <c r="F929" t="s">
        <v>2435</v>
      </c>
      <c r="G929" t="s">
        <v>2436</v>
      </c>
      <c r="H929">
        <v>5</v>
      </c>
    </row>
    <row r="930" spans="1:8" x14ac:dyDescent="0.2">
      <c r="A930">
        <v>11020375</v>
      </c>
      <c r="B930" s="6">
        <v>46121</v>
      </c>
      <c r="C930" t="s">
        <v>385</v>
      </c>
      <c r="D930" t="s">
        <v>426</v>
      </c>
      <c r="E930">
        <v>94301</v>
      </c>
      <c r="F930" t="s">
        <v>660</v>
      </c>
      <c r="G930" t="s">
        <v>2437</v>
      </c>
      <c r="H930">
        <v>5</v>
      </c>
    </row>
    <row r="931" spans="1:8" x14ac:dyDescent="0.2">
      <c r="A931">
        <v>11020381</v>
      </c>
      <c r="B931" s="6">
        <v>46121</v>
      </c>
      <c r="C931" t="s">
        <v>385</v>
      </c>
      <c r="D931" t="s">
        <v>426</v>
      </c>
      <c r="E931">
        <v>99648</v>
      </c>
      <c r="F931" t="s">
        <v>2438</v>
      </c>
      <c r="G931" t="s">
        <v>2439</v>
      </c>
      <c r="H931">
        <v>5</v>
      </c>
    </row>
    <row r="932" spans="1:8" x14ac:dyDescent="0.2">
      <c r="A932">
        <v>11020421</v>
      </c>
      <c r="B932" s="6">
        <v>46121</v>
      </c>
      <c r="C932" t="s">
        <v>284</v>
      </c>
      <c r="D932" t="s">
        <v>429</v>
      </c>
      <c r="E932">
        <v>76342</v>
      </c>
      <c r="F932" t="s">
        <v>2440</v>
      </c>
      <c r="G932" t="s">
        <v>2441</v>
      </c>
      <c r="H932">
        <v>4</v>
      </c>
    </row>
    <row r="933" spans="1:8" x14ac:dyDescent="0.2">
      <c r="A933">
        <v>11020423</v>
      </c>
      <c r="B933" s="6">
        <v>46121</v>
      </c>
      <c r="C933" t="s">
        <v>311</v>
      </c>
      <c r="D933" t="s">
        <v>429</v>
      </c>
      <c r="E933">
        <v>101394</v>
      </c>
      <c r="F933" t="s">
        <v>2442</v>
      </c>
      <c r="G933" t="s">
        <v>2443</v>
      </c>
      <c r="H933">
        <v>4</v>
      </c>
    </row>
    <row r="934" spans="1:8" x14ac:dyDescent="0.2">
      <c r="A934">
        <v>11020440</v>
      </c>
      <c r="B934" s="6">
        <v>46121</v>
      </c>
      <c r="C934" t="s">
        <v>311</v>
      </c>
      <c r="D934" t="s">
        <v>429</v>
      </c>
      <c r="E934">
        <v>101577</v>
      </c>
      <c r="F934" t="s">
        <v>2444</v>
      </c>
      <c r="G934" t="s">
        <v>2445</v>
      </c>
      <c r="H934">
        <v>4</v>
      </c>
    </row>
    <row r="935" spans="1:8" x14ac:dyDescent="0.2">
      <c r="A935">
        <v>11020445</v>
      </c>
      <c r="B935" s="6">
        <v>46121</v>
      </c>
      <c r="C935" t="s">
        <v>153</v>
      </c>
      <c r="D935" t="s">
        <v>426</v>
      </c>
      <c r="E935">
        <v>95140</v>
      </c>
      <c r="F935" t="s">
        <v>2446</v>
      </c>
      <c r="G935" t="s">
        <v>2447</v>
      </c>
      <c r="H935">
        <v>5</v>
      </c>
    </row>
    <row r="936" spans="1:8" x14ac:dyDescent="0.2">
      <c r="A936">
        <v>11020457</v>
      </c>
      <c r="B936" s="6">
        <v>46121</v>
      </c>
      <c r="C936" t="s">
        <v>70</v>
      </c>
      <c r="D936" t="s">
        <v>428</v>
      </c>
      <c r="E936">
        <v>102246</v>
      </c>
      <c r="F936" t="s">
        <v>2448</v>
      </c>
      <c r="G936" t="s">
        <v>2449</v>
      </c>
      <c r="H936">
        <v>1</v>
      </c>
    </row>
    <row r="937" spans="1:8" x14ac:dyDescent="0.2">
      <c r="A937">
        <v>11020463</v>
      </c>
      <c r="B937" s="6">
        <v>46121</v>
      </c>
      <c r="C937" t="s">
        <v>284</v>
      </c>
      <c r="D937" t="s">
        <v>429</v>
      </c>
      <c r="E937">
        <v>76899</v>
      </c>
      <c r="F937" t="s">
        <v>2450</v>
      </c>
      <c r="G937" t="s">
        <v>2451</v>
      </c>
      <c r="H937">
        <v>4</v>
      </c>
    </row>
    <row r="938" spans="1:8" x14ac:dyDescent="0.2">
      <c r="A938">
        <v>11020465</v>
      </c>
      <c r="B938" s="6">
        <v>46121</v>
      </c>
      <c r="C938" t="s">
        <v>311</v>
      </c>
      <c r="D938" t="s">
        <v>429</v>
      </c>
      <c r="E938">
        <v>94858</v>
      </c>
      <c r="F938" t="s">
        <v>2452</v>
      </c>
      <c r="G938" t="s">
        <v>2453</v>
      </c>
      <c r="H938">
        <v>5</v>
      </c>
    </row>
    <row r="939" spans="1:8" x14ac:dyDescent="0.2">
      <c r="A939">
        <v>11020466</v>
      </c>
      <c r="B939" s="6">
        <v>46121</v>
      </c>
      <c r="C939" t="s">
        <v>311</v>
      </c>
      <c r="D939" t="s">
        <v>429</v>
      </c>
      <c r="E939">
        <v>97071</v>
      </c>
      <c r="F939" t="s">
        <v>703</v>
      </c>
      <c r="G939" t="s">
        <v>2454</v>
      </c>
      <c r="H939">
        <v>4</v>
      </c>
    </row>
    <row r="940" spans="1:8" x14ac:dyDescent="0.2">
      <c r="A940">
        <v>11020474</v>
      </c>
      <c r="B940" s="6">
        <v>46121</v>
      </c>
      <c r="C940" t="s">
        <v>284</v>
      </c>
      <c r="D940" t="s">
        <v>429</v>
      </c>
      <c r="E940">
        <v>96142</v>
      </c>
      <c r="F940" t="s">
        <v>2455</v>
      </c>
      <c r="G940" t="s">
        <v>2456</v>
      </c>
      <c r="H940">
        <v>4</v>
      </c>
    </row>
    <row r="941" spans="1:8" x14ac:dyDescent="0.2">
      <c r="A941">
        <v>11020475</v>
      </c>
      <c r="B941" s="6">
        <v>46121</v>
      </c>
      <c r="C941" t="s">
        <v>104</v>
      </c>
      <c r="D941" t="s">
        <v>429</v>
      </c>
      <c r="E941">
        <v>74089</v>
      </c>
      <c r="F941" t="s">
        <v>457</v>
      </c>
      <c r="G941" t="s">
        <v>2457</v>
      </c>
      <c r="H941">
        <v>3</v>
      </c>
    </row>
    <row r="942" spans="1:8" x14ac:dyDescent="0.2">
      <c r="A942">
        <v>11020481</v>
      </c>
      <c r="B942" s="6">
        <v>46121</v>
      </c>
      <c r="C942" t="s">
        <v>284</v>
      </c>
      <c r="D942" t="s">
        <v>429</v>
      </c>
      <c r="E942">
        <v>99268</v>
      </c>
      <c r="F942" t="s">
        <v>2458</v>
      </c>
      <c r="G942" t="s">
        <v>2459</v>
      </c>
      <c r="H942">
        <v>4</v>
      </c>
    </row>
    <row r="943" spans="1:8" x14ac:dyDescent="0.2">
      <c r="A943">
        <v>11020484</v>
      </c>
      <c r="B943" s="6">
        <v>46121</v>
      </c>
      <c r="C943" t="s">
        <v>284</v>
      </c>
      <c r="D943" t="s">
        <v>429</v>
      </c>
      <c r="E943">
        <v>100024</v>
      </c>
      <c r="F943" t="s">
        <v>2460</v>
      </c>
      <c r="G943" t="s">
        <v>2461</v>
      </c>
      <c r="H943">
        <v>3</v>
      </c>
    </row>
    <row r="944" spans="1:8" x14ac:dyDescent="0.2">
      <c r="A944">
        <v>11020487</v>
      </c>
      <c r="B944" s="6">
        <v>46121</v>
      </c>
      <c r="C944" t="s">
        <v>129</v>
      </c>
      <c r="D944" t="s">
        <v>428</v>
      </c>
      <c r="E944">
        <v>89739</v>
      </c>
      <c r="F944" t="s">
        <v>2462</v>
      </c>
      <c r="G944" t="s">
        <v>2463</v>
      </c>
      <c r="H944">
        <v>3</v>
      </c>
    </row>
    <row r="945" spans="1:8" x14ac:dyDescent="0.2">
      <c r="A945">
        <v>11020493</v>
      </c>
      <c r="B945" s="6">
        <v>46121</v>
      </c>
      <c r="C945" t="s">
        <v>129</v>
      </c>
      <c r="D945" t="s">
        <v>428</v>
      </c>
      <c r="E945">
        <v>100812</v>
      </c>
      <c r="F945" t="s">
        <v>2464</v>
      </c>
      <c r="G945" t="s">
        <v>2465</v>
      </c>
      <c r="H945">
        <v>3</v>
      </c>
    </row>
    <row r="946" spans="1:8" x14ac:dyDescent="0.2">
      <c r="A946">
        <v>11020498</v>
      </c>
      <c r="B946" s="6">
        <v>46121</v>
      </c>
      <c r="C946" t="s">
        <v>284</v>
      </c>
      <c r="D946" t="s">
        <v>429</v>
      </c>
      <c r="E946">
        <v>100057</v>
      </c>
      <c r="F946" t="s">
        <v>2466</v>
      </c>
      <c r="G946" t="s">
        <v>2467</v>
      </c>
      <c r="H946">
        <v>3</v>
      </c>
    </row>
    <row r="947" spans="1:8" x14ac:dyDescent="0.2">
      <c r="A947">
        <v>11020500</v>
      </c>
      <c r="B947" s="6">
        <v>46121</v>
      </c>
      <c r="C947" t="s">
        <v>264</v>
      </c>
      <c r="D947" t="s">
        <v>426</v>
      </c>
      <c r="E947">
        <v>103521</v>
      </c>
      <c r="F947" t="s">
        <v>2468</v>
      </c>
      <c r="G947" t="s">
        <v>2469</v>
      </c>
      <c r="H947">
        <v>3</v>
      </c>
    </row>
    <row r="948" spans="1:8" x14ac:dyDescent="0.2">
      <c r="A948">
        <v>11020506</v>
      </c>
      <c r="B948" s="6">
        <v>46121</v>
      </c>
      <c r="C948" t="s">
        <v>284</v>
      </c>
      <c r="D948" t="s">
        <v>429</v>
      </c>
      <c r="E948">
        <v>100427</v>
      </c>
      <c r="F948" t="s">
        <v>2470</v>
      </c>
      <c r="G948" t="s">
        <v>2471</v>
      </c>
      <c r="H948">
        <v>1</v>
      </c>
    </row>
    <row r="949" spans="1:8" x14ac:dyDescent="0.2">
      <c r="A949">
        <v>11020508</v>
      </c>
      <c r="B949" s="6">
        <v>46121</v>
      </c>
      <c r="C949" t="s">
        <v>38</v>
      </c>
      <c r="D949" t="s">
        <v>429</v>
      </c>
      <c r="E949">
        <v>98613</v>
      </c>
      <c r="F949" t="s">
        <v>2472</v>
      </c>
      <c r="G949" t="s">
        <v>2473</v>
      </c>
      <c r="H949">
        <v>4</v>
      </c>
    </row>
    <row r="950" spans="1:8" x14ac:dyDescent="0.2">
      <c r="A950">
        <v>11020511</v>
      </c>
      <c r="B950" s="6">
        <v>46121</v>
      </c>
      <c r="C950" t="s">
        <v>38</v>
      </c>
      <c r="D950" t="s">
        <v>429</v>
      </c>
      <c r="E950">
        <v>101163</v>
      </c>
      <c r="F950" t="s">
        <v>2474</v>
      </c>
      <c r="G950" t="s">
        <v>2475</v>
      </c>
      <c r="H950">
        <v>3</v>
      </c>
    </row>
    <row r="951" spans="1:8" x14ac:dyDescent="0.2">
      <c r="A951">
        <v>11020514</v>
      </c>
      <c r="B951" s="6">
        <v>46121</v>
      </c>
      <c r="C951" t="s">
        <v>38</v>
      </c>
      <c r="D951" t="s">
        <v>429</v>
      </c>
      <c r="E951">
        <v>101181</v>
      </c>
      <c r="F951" t="s">
        <v>2476</v>
      </c>
      <c r="G951" t="s">
        <v>2477</v>
      </c>
      <c r="H951">
        <v>4</v>
      </c>
    </row>
    <row r="952" spans="1:8" x14ac:dyDescent="0.2">
      <c r="A952">
        <v>11020519</v>
      </c>
      <c r="B952" s="6">
        <v>46121</v>
      </c>
      <c r="C952" t="s">
        <v>38</v>
      </c>
      <c r="D952" t="s">
        <v>429</v>
      </c>
      <c r="E952">
        <v>95760</v>
      </c>
      <c r="F952" t="s">
        <v>2478</v>
      </c>
      <c r="G952" t="s">
        <v>2479</v>
      </c>
      <c r="H952">
        <v>4</v>
      </c>
    </row>
    <row r="953" spans="1:8" x14ac:dyDescent="0.2">
      <c r="A953">
        <v>11020548</v>
      </c>
      <c r="B953" s="6">
        <v>46121</v>
      </c>
      <c r="C953" t="s">
        <v>242</v>
      </c>
      <c r="D953" t="s">
        <v>429</v>
      </c>
      <c r="E953">
        <v>84108</v>
      </c>
      <c r="F953" t="s">
        <v>2480</v>
      </c>
      <c r="G953" t="s">
        <v>2481</v>
      </c>
      <c r="H953">
        <v>1</v>
      </c>
    </row>
    <row r="954" spans="1:8" x14ac:dyDescent="0.2">
      <c r="A954">
        <v>11020553</v>
      </c>
      <c r="B954" s="6">
        <v>46121</v>
      </c>
      <c r="C954" t="s">
        <v>242</v>
      </c>
      <c r="D954" t="s">
        <v>429</v>
      </c>
      <c r="E954">
        <v>84417</v>
      </c>
      <c r="F954" t="s">
        <v>2482</v>
      </c>
      <c r="G954" t="s">
        <v>2483</v>
      </c>
      <c r="H954">
        <v>4</v>
      </c>
    </row>
    <row r="955" spans="1:8" x14ac:dyDescent="0.2">
      <c r="A955">
        <v>11020622</v>
      </c>
      <c r="B955" s="6">
        <v>46122</v>
      </c>
      <c r="C955" t="s">
        <v>91</v>
      </c>
      <c r="D955" t="s">
        <v>428</v>
      </c>
      <c r="E955">
        <v>99134</v>
      </c>
      <c r="F955" t="s">
        <v>2484</v>
      </c>
      <c r="G955" t="s">
        <v>2485</v>
      </c>
      <c r="H955">
        <v>1</v>
      </c>
    </row>
    <row r="956" spans="1:8" x14ac:dyDescent="0.2">
      <c r="A956">
        <v>11020623</v>
      </c>
      <c r="B956" s="6">
        <v>46122</v>
      </c>
      <c r="C956" t="s">
        <v>86</v>
      </c>
      <c r="D956" t="s">
        <v>425</v>
      </c>
      <c r="E956">
        <v>103584</v>
      </c>
      <c r="F956" t="s">
        <v>2486</v>
      </c>
      <c r="G956" t="s">
        <v>2487</v>
      </c>
      <c r="H956">
        <v>3</v>
      </c>
    </row>
    <row r="957" spans="1:8" x14ac:dyDescent="0.2">
      <c r="A957">
        <v>11020628</v>
      </c>
      <c r="B957" s="6">
        <v>46122</v>
      </c>
      <c r="C957" t="s">
        <v>253</v>
      </c>
      <c r="D957" t="s">
        <v>425</v>
      </c>
      <c r="E957">
        <v>100940</v>
      </c>
      <c r="F957" t="s">
        <v>2488</v>
      </c>
      <c r="G957" t="s">
        <v>2489</v>
      </c>
      <c r="H957">
        <v>4</v>
      </c>
    </row>
    <row r="958" spans="1:8" x14ac:dyDescent="0.2">
      <c r="A958">
        <v>11020662</v>
      </c>
      <c r="B958" s="6">
        <v>46122</v>
      </c>
      <c r="C958" t="s">
        <v>210</v>
      </c>
      <c r="D958" t="s">
        <v>426</v>
      </c>
      <c r="E958">
        <v>99324</v>
      </c>
      <c r="F958" t="s">
        <v>2490</v>
      </c>
      <c r="G958" t="s">
        <v>2491</v>
      </c>
      <c r="H958">
        <v>3</v>
      </c>
    </row>
    <row r="959" spans="1:8" x14ac:dyDescent="0.2">
      <c r="A959">
        <v>11020668</v>
      </c>
      <c r="B959" s="6">
        <v>46122</v>
      </c>
      <c r="C959" t="s">
        <v>87</v>
      </c>
      <c r="D959" t="s">
        <v>425</v>
      </c>
      <c r="E959">
        <v>97283</v>
      </c>
      <c r="F959" t="s">
        <v>2492</v>
      </c>
      <c r="G959" t="s">
        <v>2493</v>
      </c>
      <c r="H959">
        <v>3</v>
      </c>
    </row>
    <row r="960" spans="1:8" x14ac:dyDescent="0.2">
      <c r="A960">
        <v>11020684</v>
      </c>
      <c r="B960" s="6">
        <v>46122</v>
      </c>
      <c r="C960" t="s">
        <v>87</v>
      </c>
      <c r="D960" t="s">
        <v>425</v>
      </c>
      <c r="E960">
        <v>76643</v>
      </c>
      <c r="F960" t="s">
        <v>479</v>
      </c>
      <c r="G960" t="s">
        <v>2494</v>
      </c>
      <c r="H960">
        <v>3</v>
      </c>
    </row>
    <row r="961" spans="1:8" x14ac:dyDescent="0.2">
      <c r="A961">
        <v>11020690</v>
      </c>
      <c r="B961" s="6">
        <v>46122</v>
      </c>
      <c r="C961" t="s">
        <v>166</v>
      </c>
      <c r="D961" t="s">
        <v>426</v>
      </c>
      <c r="E961">
        <v>91002</v>
      </c>
      <c r="F961" t="s">
        <v>2495</v>
      </c>
      <c r="G961" t="s">
        <v>2496</v>
      </c>
      <c r="H961">
        <v>3</v>
      </c>
    </row>
    <row r="962" spans="1:8" x14ac:dyDescent="0.2">
      <c r="A962">
        <v>11020692</v>
      </c>
      <c r="B962" s="6">
        <v>46122</v>
      </c>
      <c r="C962" t="s">
        <v>87</v>
      </c>
      <c r="D962" t="s">
        <v>425</v>
      </c>
      <c r="E962">
        <v>87710</v>
      </c>
      <c r="F962" t="s">
        <v>2497</v>
      </c>
      <c r="G962" t="s">
        <v>2498</v>
      </c>
      <c r="H962">
        <v>3</v>
      </c>
    </row>
    <row r="963" spans="1:8" x14ac:dyDescent="0.2">
      <c r="A963">
        <v>11020702</v>
      </c>
      <c r="B963" s="6">
        <v>46122</v>
      </c>
      <c r="C963" t="s">
        <v>74</v>
      </c>
      <c r="D963" t="s">
        <v>431</v>
      </c>
      <c r="E963">
        <v>103981</v>
      </c>
      <c r="F963" t="s">
        <v>2499</v>
      </c>
      <c r="G963" t="s">
        <v>2500</v>
      </c>
      <c r="H963">
        <v>1</v>
      </c>
    </row>
    <row r="964" spans="1:8" x14ac:dyDescent="0.2">
      <c r="A964">
        <v>11020725</v>
      </c>
      <c r="B964" s="6">
        <v>46122</v>
      </c>
      <c r="C964" t="s">
        <v>253</v>
      </c>
      <c r="D964" t="s">
        <v>425</v>
      </c>
      <c r="E964">
        <v>97502</v>
      </c>
      <c r="F964" t="s">
        <v>2501</v>
      </c>
      <c r="G964" t="s">
        <v>2502</v>
      </c>
      <c r="H964">
        <v>4</v>
      </c>
    </row>
    <row r="965" spans="1:8" x14ac:dyDescent="0.2">
      <c r="A965">
        <v>11020740</v>
      </c>
      <c r="B965" s="6">
        <v>46122</v>
      </c>
      <c r="C965" t="s">
        <v>49</v>
      </c>
      <c r="D965" t="s">
        <v>425</v>
      </c>
      <c r="E965">
        <v>100771</v>
      </c>
      <c r="F965" t="s">
        <v>2503</v>
      </c>
      <c r="G965" t="s">
        <v>2504</v>
      </c>
      <c r="H965">
        <v>5</v>
      </c>
    </row>
    <row r="966" spans="1:8" x14ac:dyDescent="0.2">
      <c r="A966">
        <v>11020754</v>
      </c>
      <c r="B966" s="6">
        <v>46122</v>
      </c>
      <c r="C966" t="s">
        <v>49</v>
      </c>
      <c r="D966" t="s">
        <v>425</v>
      </c>
      <c r="E966">
        <v>102669</v>
      </c>
      <c r="F966" t="s">
        <v>817</v>
      </c>
      <c r="G966" t="s">
        <v>2505</v>
      </c>
      <c r="H966">
        <v>5</v>
      </c>
    </row>
    <row r="967" spans="1:8" x14ac:dyDescent="0.2">
      <c r="A967">
        <v>11020759</v>
      </c>
      <c r="B967" s="6">
        <v>46122</v>
      </c>
      <c r="C967" t="s">
        <v>49</v>
      </c>
      <c r="D967" t="s">
        <v>425</v>
      </c>
      <c r="E967">
        <v>102800</v>
      </c>
      <c r="F967" t="s">
        <v>2506</v>
      </c>
      <c r="G967" t="s">
        <v>2507</v>
      </c>
      <c r="H967">
        <v>5</v>
      </c>
    </row>
    <row r="968" spans="1:8" x14ac:dyDescent="0.2">
      <c r="A968">
        <v>11020762</v>
      </c>
      <c r="B968" s="6">
        <v>46122</v>
      </c>
      <c r="C968" t="s">
        <v>49</v>
      </c>
      <c r="D968" t="s">
        <v>425</v>
      </c>
      <c r="E968">
        <v>102676</v>
      </c>
      <c r="F968" t="s">
        <v>2508</v>
      </c>
      <c r="G968" t="s">
        <v>2509</v>
      </c>
      <c r="H968">
        <v>5</v>
      </c>
    </row>
    <row r="969" spans="1:8" x14ac:dyDescent="0.2">
      <c r="A969">
        <v>11020768</v>
      </c>
      <c r="B969" s="6">
        <v>46122</v>
      </c>
      <c r="C969" t="s">
        <v>49</v>
      </c>
      <c r="D969" t="s">
        <v>425</v>
      </c>
      <c r="E969">
        <v>102549</v>
      </c>
      <c r="F969" t="s">
        <v>2510</v>
      </c>
      <c r="G969" t="s">
        <v>2511</v>
      </c>
      <c r="H969">
        <v>4</v>
      </c>
    </row>
    <row r="970" spans="1:8" x14ac:dyDescent="0.2">
      <c r="A970">
        <v>11020806</v>
      </c>
      <c r="B970" s="6">
        <v>46122</v>
      </c>
      <c r="C970" t="s">
        <v>279</v>
      </c>
      <c r="D970" t="s">
        <v>425</v>
      </c>
      <c r="E970">
        <v>100994</v>
      </c>
      <c r="F970" t="s">
        <v>2512</v>
      </c>
      <c r="G970" t="s">
        <v>2513</v>
      </c>
      <c r="H970">
        <v>3</v>
      </c>
    </row>
    <row r="971" spans="1:8" x14ac:dyDescent="0.2">
      <c r="A971">
        <v>11020824</v>
      </c>
      <c r="B971" s="6">
        <v>46122</v>
      </c>
      <c r="C971" t="s">
        <v>279</v>
      </c>
      <c r="D971" t="s">
        <v>425</v>
      </c>
      <c r="E971">
        <v>95520</v>
      </c>
      <c r="F971" t="s">
        <v>2514</v>
      </c>
      <c r="G971" t="s">
        <v>2515</v>
      </c>
      <c r="H971">
        <v>4</v>
      </c>
    </row>
    <row r="972" spans="1:8" x14ac:dyDescent="0.2">
      <c r="A972">
        <v>11020832</v>
      </c>
      <c r="B972" s="6">
        <v>46122</v>
      </c>
      <c r="C972" t="s">
        <v>279</v>
      </c>
      <c r="D972" t="s">
        <v>425</v>
      </c>
      <c r="E972">
        <v>95520</v>
      </c>
      <c r="F972" t="s">
        <v>2514</v>
      </c>
      <c r="G972" t="s">
        <v>2516</v>
      </c>
      <c r="H972">
        <v>3</v>
      </c>
    </row>
    <row r="973" spans="1:8" x14ac:dyDescent="0.2">
      <c r="A973">
        <v>11020876</v>
      </c>
      <c r="B973" s="6">
        <v>46122</v>
      </c>
      <c r="C973" t="s">
        <v>121</v>
      </c>
      <c r="D973" t="s">
        <v>429</v>
      </c>
      <c r="E973">
        <v>91345</v>
      </c>
      <c r="F973" t="s">
        <v>647</v>
      </c>
      <c r="G973" t="s">
        <v>2517</v>
      </c>
      <c r="H973">
        <v>5</v>
      </c>
    </row>
    <row r="974" spans="1:8" x14ac:dyDescent="0.2">
      <c r="A974">
        <v>11020889</v>
      </c>
      <c r="B974" s="6">
        <v>46122</v>
      </c>
      <c r="C974" t="s">
        <v>300</v>
      </c>
      <c r="D974" t="s">
        <v>426</v>
      </c>
      <c r="E974">
        <v>90609</v>
      </c>
      <c r="F974" t="s">
        <v>2518</v>
      </c>
      <c r="G974" t="s">
        <v>2519</v>
      </c>
      <c r="H974">
        <v>3</v>
      </c>
    </row>
    <row r="975" spans="1:8" x14ac:dyDescent="0.2">
      <c r="A975">
        <v>11020897</v>
      </c>
      <c r="B975" s="6">
        <v>46122</v>
      </c>
      <c r="C975" t="s">
        <v>300</v>
      </c>
      <c r="D975" t="s">
        <v>426</v>
      </c>
      <c r="E975">
        <v>96812</v>
      </c>
      <c r="F975" t="s">
        <v>2520</v>
      </c>
      <c r="G975" t="s">
        <v>2521</v>
      </c>
      <c r="H975">
        <v>3</v>
      </c>
    </row>
    <row r="976" spans="1:8" x14ac:dyDescent="0.2">
      <c r="A976">
        <v>11020898</v>
      </c>
      <c r="B976" s="6">
        <v>46122</v>
      </c>
      <c r="C976" t="s">
        <v>121</v>
      </c>
      <c r="D976" t="s">
        <v>429</v>
      </c>
      <c r="E976">
        <v>99317</v>
      </c>
      <c r="F976" t="s">
        <v>632</v>
      </c>
      <c r="G976" t="s">
        <v>2522</v>
      </c>
      <c r="H976">
        <v>5</v>
      </c>
    </row>
    <row r="977" spans="1:8" x14ac:dyDescent="0.2">
      <c r="A977">
        <v>11020907</v>
      </c>
      <c r="B977" s="6">
        <v>46122</v>
      </c>
      <c r="C977" t="s">
        <v>82</v>
      </c>
      <c r="D977" t="s">
        <v>425</v>
      </c>
      <c r="E977">
        <v>96292</v>
      </c>
      <c r="F977" t="s">
        <v>2264</v>
      </c>
      <c r="G977" t="s">
        <v>2523</v>
      </c>
      <c r="H977">
        <v>3</v>
      </c>
    </row>
    <row r="978" spans="1:8" x14ac:dyDescent="0.2">
      <c r="A978">
        <v>11020910</v>
      </c>
      <c r="B978" s="6">
        <v>46122</v>
      </c>
      <c r="C978" t="s">
        <v>289</v>
      </c>
      <c r="D978" t="s">
        <v>428</v>
      </c>
      <c r="E978">
        <v>96332</v>
      </c>
      <c r="F978" t="s">
        <v>2524</v>
      </c>
      <c r="G978" t="s">
        <v>2525</v>
      </c>
      <c r="H978">
        <v>3</v>
      </c>
    </row>
    <row r="979" spans="1:8" x14ac:dyDescent="0.2">
      <c r="A979">
        <v>11020918</v>
      </c>
      <c r="B979" s="6">
        <v>46122</v>
      </c>
      <c r="C979" t="s">
        <v>289</v>
      </c>
      <c r="D979" t="s">
        <v>428</v>
      </c>
      <c r="E979">
        <v>97638</v>
      </c>
      <c r="F979" t="s">
        <v>2526</v>
      </c>
      <c r="G979" t="s">
        <v>2527</v>
      </c>
      <c r="H979">
        <v>3</v>
      </c>
    </row>
    <row r="980" spans="1:8" x14ac:dyDescent="0.2">
      <c r="A980">
        <v>11020921</v>
      </c>
      <c r="B980" s="6">
        <v>46122</v>
      </c>
      <c r="C980" t="s">
        <v>289</v>
      </c>
      <c r="D980" t="s">
        <v>428</v>
      </c>
      <c r="E980">
        <v>78395</v>
      </c>
      <c r="F980" t="s">
        <v>2528</v>
      </c>
      <c r="G980" t="s">
        <v>2529</v>
      </c>
      <c r="H980">
        <v>3</v>
      </c>
    </row>
    <row r="981" spans="1:8" x14ac:dyDescent="0.2">
      <c r="A981">
        <v>11020942</v>
      </c>
      <c r="B981" s="6">
        <v>46122</v>
      </c>
      <c r="C981" t="s">
        <v>253</v>
      </c>
      <c r="D981" t="s">
        <v>425</v>
      </c>
      <c r="E981">
        <v>101149</v>
      </c>
      <c r="F981" t="s">
        <v>2530</v>
      </c>
      <c r="G981" t="s">
        <v>2531</v>
      </c>
      <c r="H981">
        <v>4</v>
      </c>
    </row>
    <row r="982" spans="1:8" x14ac:dyDescent="0.2">
      <c r="A982">
        <v>11020963</v>
      </c>
      <c r="B982" s="6">
        <v>46122</v>
      </c>
      <c r="C982" t="s">
        <v>88</v>
      </c>
      <c r="D982" t="s">
        <v>425</v>
      </c>
      <c r="E982">
        <v>73829</v>
      </c>
      <c r="F982" t="s">
        <v>2532</v>
      </c>
      <c r="G982" t="s">
        <v>2533</v>
      </c>
      <c r="H982">
        <v>3</v>
      </c>
    </row>
    <row r="983" spans="1:8" x14ac:dyDescent="0.2">
      <c r="A983">
        <v>11020982</v>
      </c>
      <c r="B983" s="6">
        <v>46122</v>
      </c>
      <c r="C983" t="s">
        <v>125</v>
      </c>
      <c r="D983" t="s">
        <v>429</v>
      </c>
      <c r="E983">
        <v>84552</v>
      </c>
      <c r="F983" t="s">
        <v>1858</v>
      </c>
      <c r="G983" t="s">
        <v>2534</v>
      </c>
      <c r="H983">
        <v>3</v>
      </c>
    </row>
    <row r="984" spans="1:8" x14ac:dyDescent="0.2">
      <c r="A984">
        <v>11021000</v>
      </c>
      <c r="B984" s="6">
        <v>46122</v>
      </c>
      <c r="C984" t="s">
        <v>92</v>
      </c>
      <c r="D984" t="s">
        <v>425</v>
      </c>
      <c r="E984">
        <v>94301</v>
      </c>
      <c r="F984" t="s">
        <v>660</v>
      </c>
      <c r="G984" t="s">
        <v>2535</v>
      </c>
      <c r="H984">
        <v>1</v>
      </c>
    </row>
    <row r="985" spans="1:8" x14ac:dyDescent="0.2">
      <c r="A985">
        <v>11021005</v>
      </c>
      <c r="B985" s="6">
        <v>46122</v>
      </c>
      <c r="C985" t="s">
        <v>92</v>
      </c>
      <c r="D985" t="s">
        <v>425</v>
      </c>
      <c r="E985">
        <v>101175</v>
      </c>
      <c r="F985" t="s">
        <v>2536</v>
      </c>
      <c r="G985" t="s">
        <v>2537</v>
      </c>
      <c r="H985">
        <v>4</v>
      </c>
    </row>
    <row r="986" spans="1:8" x14ac:dyDescent="0.2">
      <c r="A986">
        <v>11021017</v>
      </c>
      <c r="B986" s="6">
        <v>46122</v>
      </c>
      <c r="C986" t="s">
        <v>264</v>
      </c>
      <c r="D986" t="s">
        <v>426</v>
      </c>
      <c r="E986">
        <v>104008</v>
      </c>
      <c r="F986" t="s">
        <v>2538</v>
      </c>
      <c r="G986" t="s">
        <v>2539</v>
      </c>
      <c r="H986">
        <v>4</v>
      </c>
    </row>
    <row r="987" spans="1:8" x14ac:dyDescent="0.2">
      <c r="A987">
        <v>11021027</v>
      </c>
      <c r="B987" s="6">
        <v>46122</v>
      </c>
      <c r="C987" t="s">
        <v>82</v>
      </c>
      <c r="D987" t="s">
        <v>425</v>
      </c>
      <c r="E987">
        <v>94978</v>
      </c>
      <c r="F987" t="s">
        <v>2540</v>
      </c>
      <c r="G987" t="s">
        <v>2541</v>
      </c>
      <c r="H987">
        <v>4</v>
      </c>
    </row>
    <row r="988" spans="1:8" x14ac:dyDescent="0.2">
      <c r="A988">
        <v>11021035</v>
      </c>
      <c r="B988" s="6">
        <v>46122</v>
      </c>
      <c r="C988" t="s">
        <v>152</v>
      </c>
      <c r="D988" t="s">
        <v>429</v>
      </c>
      <c r="E988">
        <v>81055</v>
      </c>
      <c r="F988" t="s">
        <v>2542</v>
      </c>
      <c r="G988" t="s">
        <v>2543</v>
      </c>
      <c r="H988">
        <v>5</v>
      </c>
    </row>
    <row r="989" spans="1:8" x14ac:dyDescent="0.2">
      <c r="A989">
        <v>11021068</v>
      </c>
      <c r="B989" s="6">
        <v>46123</v>
      </c>
      <c r="C989" t="s">
        <v>265</v>
      </c>
      <c r="D989" t="s">
        <v>431</v>
      </c>
      <c r="E989">
        <v>97918</v>
      </c>
      <c r="F989" t="s">
        <v>2544</v>
      </c>
      <c r="G989" t="s">
        <v>2545</v>
      </c>
      <c r="H989">
        <v>3</v>
      </c>
    </row>
    <row r="990" spans="1:8" x14ac:dyDescent="0.2">
      <c r="A990">
        <v>11021069</v>
      </c>
      <c r="B990" s="6">
        <v>46123</v>
      </c>
      <c r="C990" t="s">
        <v>265</v>
      </c>
      <c r="D990" t="s">
        <v>431</v>
      </c>
      <c r="E990">
        <v>99759</v>
      </c>
      <c r="F990" t="s">
        <v>2546</v>
      </c>
      <c r="G990" t="s">
        <v>2547</v>
      </c>
      <c r="H990">
        <v>3</v>
      </c>
    </row>
    <row r="991" spans="1:8" x14ac:dyDescent="0.2">
      <c r="A991">
        <v>11021071</v>
      </c>
      <c r="B991" s="6">
        <v>46123</v>
      </c>
      <c r="C991" t="s">
        <v>265</v>
      </c>
      <c r="D991" t="s">
        <v>431</v>
      </c>
      <c r="E991">
        <v>100142</v>
      </c>
      <c r="F991" t="s">
        <v>2548</v>
      </c>
      <c r="G991" t="s">
        <v>2549</v>
      </c>
      <c r="H991">
        <v>2</v>
      </c>
    </row>
    <row r="992" spans="1:8" x14ac:dyDescent="0.2">
      <c r="A992">
        <v>11021117</v>
      </c>
      <c r="B992" s="6">
        <v>46123</v>
      </c>
      <c r="C992" t="s">
        <v>258</v>
      </c>
      <c r="D992" t="s">
        <v>428</v>
      </c>
      <c r="E992">
        <v>68618</v>
      </c>
      <c r="F992" t="s">
        <v>2550</v>
      </c>
      <c r="G992" t="s">
        <v>2551</v>
      </c>
      <c r="H992">
        <v>2</v>
      </c>
    </row>
    <row r="993" spans="1:8" x14ac:dyDescent="0.2">
      <c r="A993">
        <v>11021125</v>
      </c>
      <c r="B993" s="6">
        <v>46123</v>
      </c>
      <c r="C993" t="s">
        <v>258</v>
      </c>
      <c r="D993" t="s">
        <v>428</v>
      </c>
      <c r="E993">
        <v>77911</v>
      </c>
      <c r="F993" t="s">
        <v>1539</v>
      </c>
      <c r="G993" t="s">
        <v>2552</v>
      </c>
      <c r="H993">
        <v>3</v>
      </c>
    </row>
    <row r="994" spans="1:8" x14ac:dyDescent="0.2">
      <c r="A994">
        <v>11021134</v>
      </c>
      <c r="B994" s="6">
        <v>46123</v>
      </c>
      <c r="C994" t="s">
        <v>258</v>
      </c>
      <c r="D994" t="s">
        <v>428</v>
      </c>
      <c r="E994">
        <v>83596</v>
      </c>
      <c r="F994" t="s">
        <v>2553</v>
      </c>
      <c r="G994" t="s">
        <v>2554</v>
      </c>
      <c r="H994">
        <v>4</v>
      </c>
    </row>
    <row r="995" spans="1:8" x14ac:dyDescent="0.2">
      <c r="A995">
        <v>11021148</v>
      </c>
      <c r="B995" s="6">
        <v>46123</v>
      </c>
      <c r="C995" t="s">
        <v>87</v>
      </c>
      <c r="D995" t="s">
        <v>425</v>
      </c>
      <c r="E995">
        <v>88656</v>
      </c>
      <c r="F995" t="s">
        <v>2555</v>
      </c>
      <c r="G995" t="s">
        <v>2556</v>
      </c>
      <c r="H995">
        <v>3</v>
      </c>
    </row>
    <row r="996" spans="1:8" x14ac:dyDescent="0.2">
      <c r="A996">
        <v>11021153</v>
      </c>
      <c r="B996" s="6">
        <v>46123</v>
      </c>
      <c r="C996" t="s">
        <v>258</v>
      </c>
      <c r="D996" t="s">
        <v>428</v>
      </c>
      <c r="E996">
        <v>91511</v>
      </c>
      <c r="F996" t="s">
        <v>2557</v>
      </c>
      <c r="G996" t="s">
        <v>2558</v>
      </c>
      <c r="H996">
        <v>4</v>
      </c>
    </row>
    <row r="997" spans="1:8" x14ac:dyDescent="0.2">
      <c r="A997">
        <v>11021201</v>
      </c>
      <c r="B997" s="6">
        <v>46123</v>
      </c>
      <c r="C997" t="s">
        <v>145</v>
      </c>
      <c r="D997" t="s">
        <v>429</v>
      </c>
      <c r="E997">
        <v>85634</v>
      </c>
      <c r="F997" t="s">
        <v>2559</v>
      </c>
      <c r="G997" t="s">
        <v>2560</v>
      </c>
      <c r="H997">
        <v>3</v>
      </c>
    </row>
    <row r="998" spans="1:8" x14ac:dyDescent="0.2">
      <c r="A998">
        <v>11021225</v>
      </c>
      <c r="B998" s="6">
        <v>46123</v>
      </c>
      <c r="C998" t="s">
        <v>145</v>
      </c>
      <c r="D998" t="s">
        <v>429</v>
      </c>
      <c r="E998">
        <v>96005</v>
      </c>
      <c r="F998" t="s">
        <v>2561</v>
      </c>
      <c r="G998" t="s">
        <v>2562</v>
      </c>
      <c r="H998">
        <v>2</v>
      </c>
    </row>
    <row r="999" spans="1:8" x14ac:dyDescent="0.2">
      <c r="A999">
        <v>11021237</v>
      </c>
      <c r="B999" s="6">
        <v>46123</v>
      </c>
      <c r="C999" t="s">
        <v>174</v>
      </c>
      <c r="D999" t="s">
        <v>425</v>
      </c>
      <c r="E999">
        <v>99301</v>
      </c>
      <c r="F999" t="s">
        <v>2563</v>
      </c>
      <c r="G999" t="s">
        <v>2564</v>
      </c>
      <c r="H999">
        <v>3</v>
      </c>
    </row>
    <row r="1000" spans="1:8" x14ac:dyDescent="0.2">
      <c r="A1000">
        <v>11021240</v>
      </c>
      <c r="B1000" s="6">
        <v>46123</v>
      </c>
      <c r="C1000" t="s">
        <v>145</v>
      </c>
      <c r="D1000" t="s">
        <v>429</v>
      </c>
      <c r="E1000">
        <v>95388</v>
      </c>
      <c r="F1000" t="s">
        <v>2565</v>
      </c>
      <c r="G1000" t="s">
        <v>2566</v>
      </c>
      <c r="H1000">
        <v>4</v>
      </c>
    </row>
    <row r="1001" spans="1:8" x14ac:dyDescent="0.2">
      <c r="A1001">
        <v>11021247</v>
      </c>
      <c r="B1001" s="6">
        <v>46123</v>
      </c>
      <c r="C1001" t="s">
        <v>152</v>
      </c>
      <c r="D1001" t="s">
        <v>429</v>
      </c>
      <c r="E1001">
        <v>99821</v>
      </c>
      <c r="F1001" t="s">
        <v>2567</v>
      </c>
      <c r="G1001" t="s">
        <v>2568</v>
      </c>
      <c r="H1001">
        <v>5</v>
      </c>
    </row>
    <row r="1002" spans="1:8" x14ac:dyDescent="0.2">
      <c r="A1002">
        <v>11021313</v>
      </c>
      <c r="B1002" s="6">
        <v>46123</v>
      </c>
      <c r="C1002" t="s">
        <v>262</v>
      </c>
      <c r="D1002" t="s">
        <v>429</v>
      </c>
      <c r="E1002">
        <v>78955</v>
      </c>
      <c r="F1002" t="s">
        <v>2569</v>
      </c>
      <c r="G1002" t="s">
        <v>2570</v>
      </c>
      <c r="H1002">
        <v>1</v>
      </c>
    </row>
    <row r="1003" spans="1:8" x14ac:dyDescent="0.2">
      <c r="A1003">
        <v>11021327</v>
      </c>
      <c r="B1003" s="6">
        <v>46123</v>
      </c>
      <c r="C1003" t="s">
        <v>152</v>
      </c>
      <c r="D1003" t="s">
        <v>429</v>
      </c>
      <c r="E1003">
        <v>96084</v>
      </c>
      <c r="F1003" t="s">
        <v>2571</v>
      </c>
      <c r="G1003" t="s">
        <v>2572</v>
      </c>
      <c r="H1003">
        <v>3</v>
      </c>
    </row>
    <row r="1004" spans="1:8" x14ac:dyDescent="0.2">
      <c r="A1004">
        <v>11021334</v>
      </c>
      <c r="B1004" s="6">
        <v>46123</v>
      </c>
      <c r="C1004" t="s">
        <v>152</v>
      </c>
      <c r="D1004" t="s">
        <v>429</v>
      </c>
      <c r="E1004">
        <v>99442</v>
      </c>
      <c r="F1004" t="s">
        <v>2573</v>
      </c>
      <c r="G1004" t="s">
        <v>2574</v>
      </c>
      <c r="H1004">
        <v>1</v>
      </c>
    </row>
    <row r="1005" spans="1:8" x14ac:dyDescent="0.2">
      <c r="A1005">
        <v>11021351</v>
      </c>
      <c r="B1005" s="6">
        <v>46123</v>
      </c>
      <c r="C1005" t="s">
        <v>152</v>
      </c>
      <c r="D1005" t="s">
        <v>429</v>
      </c>
      <c r="E1005">
        <v>99624</v>
      </c>
      <c r="F1005" t="s">
        <v>2575</v>
      </c>
      <c r="G1005" t="s">
        <v>2576</v>
      </c>
      <c r="H1005">
        <v>4</v>
      </c>
    </row>
    <row r="1006" spans="1:8" x14ac:dyDescent="0.2">
      <c r="A1006">
        <v>11021362</v>
      </c>
      <c r="B1006" s="6">
        <v>46123</v>
      </c>
      <c r="C1006" t="s">
        <v>152</v>
      </c>
      <c r="D1006" t="s">
        <v>429</v>
      </c>
      <c r="E1006">
        <v>94486</v>
      </c>
      <c r="F1006" t="s">
        <v>2577</v>
      </c>
      <c r="G1006" t="s">
        <v>2578</v>
      </c>
      <c r="H1006">
        <v>4</v>
      </c>
    </row>
    <row r="1007" spans="1:8" x14ac:dyDescent="0.2">
      <c r="A1007">
        <v>11021371</v>
      </c>
      <c r="B1007" s="6">
        <v>46123</v>
      </c>
      <c r="C1007" t="s">
        <v>152</v>
      </c>
      <c r="D1007" t="s">
        <v>429</v>
      </c>
      <c r="E1007">
        <v>82559</v>
      </c>
      <c r="F1007" t="s">
        <v>2579</v>
      </c>
      <c r="G1007" t="s">
        <v>2580</v>
      </c>
      <c r="H1007">
        <v>5</v>
      </c>
    </row>
    <row r="1008" spans="1:8" x14ac:dyDescent="0.2">
      <c r="A1008">
        <v>11021444</v>
      </c>
      <c r="B1008" s="6">
        <v>46123</v>
      </c>
      <c r="C1008" t="s">
        <v>552</v>
      </c>
      <c r="D1008" t="s">
        <v>426</v>
      </c>
      <c r="E1008">
        <v>92550</v>
      </c>
      <c r="F1008" t="s">
        <v>2581</v>
      </c>
      <c r="G1008" t="s">
        <v>2582</v>
      </c>
      <c r="H1008">
        <v>5</v>
      </c>
    </row>
    <row r="1009" spans="1:8" x14ac:dyDescent="0.2">
      <c r="A1009">
        <v>11021469</v>
      </c>
      <c r="B1009" s="6">
        <v>46123</v>
      </c>
      <c r="C1009" t="s">
        <v>144</v>
      </c>
      <c r="D1009" t="s">
        <v>428</v>
      </c>
      <c r="E1009">
        <v>100820</v>
      </c>
      <c r="F1009" t="s">
        <v>2583</v>
      </c>
      <c r="G1009" t="s">
        <v>2584</v>
      </c>
      <c r="H1009">
        <v>2</v>
      </c>
    </row>
    <row r="1010" spans="1:8" x14ac:dyDescent="0.2">
      <c r="A1010">
        <v>11021471</v>
      </c>
      <c r="B1010" s="6">
        <v>46123</v>
      </c>
      <c r="C1010" t="s">
        <v>144</v>
      </c>
      <c r="D1010" t="s">
        <v>428</v>
      </c>
      <c r="E1010">
        <v>92090</v>
      </c>
      <c r="F1010" t="s">
        <v>2585</v>
      </c>
      <c r="G1010" t="s">
        <v>2586</v>
      </c>
      <c r="H1010">
        <v>3</v>
      </c>
    </row>
    <row r="1011" spans="1:8" x14ac:dyDescent="0.2">
      <c r="A1011">
        <v>11021472</v>
      </c>
      <c r="B1011" s="6">
        <v>46123</v>
      </c>
      <c r="C1011" t="s">
        <v>144</v>
      </c>
      <c r="D1011" t="s">
        <v>428</v>
      </c>
      <c r="E1011">
        <v>100851</v>
      </c>
      <c r="F1011" t="s">
        <v>2587</v>
      </c>
      <c r="G1011" t="s">
        <v>2588</v>
      </c>
      <c r="H1011">
        <v>2</v>
      </c>
    </row>
    <row r="1012" spans="1:8" x14ac:dyDescent="0.2">
      <c r="A1012">
        <v>11021474</v>
      </c>
      <c r="B1012" s="6">
        <v>46123</v>
      </c>
      <c r="C1012" t="s">
        <v>369</v>
      </c>
      <c r="D1012" t="s">
        <v>425</v>
      </c>
      <c r="E1012">
        <v>82089</v>
      </c>
      <c r="F1012" t="s">
        <v>447</v>
      </c>
      <c r="G1012" t="s">
        <v>2589</v>
      </c>
      <c r="H1012">
        <v>4</v>
      </c>
    </row>
    <row r="1013" spans="1:8" x14ac:dyDescent="0.2">
      <c r="A1013">
        <v>11021497</v>
      </c>
      <c r="B1013" s="6">
        <v>46123</v>
      </c>
      <c r="C1013" t="s">
        <v>55</v>
      </c>
      <c r="D1013" t="s">
        <v>428</v>
      </c>
      <c r="E1013">
        <v>96115</v>
      </c>
      <c r="F1013" t="s">
        <v>2590</v>
      </c>
      <c r="G1013" t="s">
        <v>2591</v>
      </c>
      <c r="H1013">
        <v>3</v>
      </c>
    </row>
    <row r="1014" spans="1:8" x14ac:dyDescent="0.2">
      <c r="A1014">
        <v>11021520</v>
      </c>
      <c r="B1014" s="6">
        <v>46123</v>
      </c>
      <c r="C1014" t="s">
        <v>345</v>
      </c>
      <c r="D1014" t="s">
        <v>425</v>
      </c>
      <c r="E1014">
        <v>99784</v>
      </c>
      <c r="F1014" t="s">
        <v>2592</v>
      </c>
      <c r="G1014" t="s">
        <v>2593</v>
      </c>
      <c r="H1014">
        <v>3</v>
      </c>
    </row>
    <row r="1015" spans="1:8" x14ac:dyDescent="0.2">
      <c r="A1015">
        <v>11021531</v>
      </c>
      <c r="B1015" s="6">
        <v>46123</v>
      </c>
      <c r="C1015" t="s">
        <v>262</v>
      </c>
      <c r="D1015" t="s">
        <v>429</v>
      </c>
      <c r="E1015">
        <v>78781</v>
      </c>
      <c r="F1015" t="s">
        <v>449</v>
      </c>
      <c r="G1015" t="s">
        <v>2594</v>
      </c>
      <c r="H1015">
        <v>1</v>
      </c>
    </row>
    <row r="1016" spans="1:8" x14ac:dyDescent="0.2">
      <c r="A1016">
        <v>11021568</v>
      </c>
      <c r="B1016" s="6">
        <v>46123</v>
      </c>
      <c r="C1016" t="s">
        <v>65</v>
      </c>
      <c r="D1016" t="s">
        <v>428</v>
      </c>
      <c r="E1016">
        <v>92381</v>
      </c>
      <c r="F1016" t="s">
        <v>2595</v>
      </c>
      <c r="G1016" t="s">
        <v>2596</v>
      </c>
      <c r="H1016">
        <v>2</v>
      </c>
    </row>
    <row r="1017" spans="1:8" x14ac:dyDescent="0.2">
      <c r="A1017">
        <v>11021570</v>
      </c>
      <c r="B1017" s="6">
        <v>46123</v>
      </c>
      <c r="C1017" t="s">
        <v>65</v>
      </c>
      <c r="D1017" t="s">
        <v>428</v>
      </c>
      <c r="E1017">
        <v>65346</v>
      </c>
      <c r="F1017" t="s">
        <v>2597</v>
      </c>
      <c r="G1017" t="s">
        <v>2598</v>
      </c>
      <c r="H1017">
        <v>3</v>
      </c>
    </row>
    <row r="1018" spans="1:8" x14ac:dyDescent="0.2">
      <c r="A1018">
        <v>11021573</v>
      </c>
      <c r="B1018" s="6">
        <v>46123</v>
      </c>
      <c r="C1018" t="s">
        <v>65</v>
      </c>
      <c r="D1018" t="s">
        <v>428</v>
      </c>
      <c r="E1018">
        <v>97689</v>
      </c>
      <c r="F1018" t="s">
        <v>2599</v>
      </c>
      <c r="G1018" t="s">
        <v>2600</v>
      </c>
      <c r="H1018">
        <v>3</v>
      </c>
    </row>
    <row r="1019" spans="1:8" x14ac:dyDescent="0.2">
      <c r="A1019">
        <v>11021575</v>
      </c>
      <c r="B1019" s="6">
        <v>46123</v>
      </c>
      <c r="C1019" t="s">
        <v>65</v>
      </c>
      <c r="D1019" t="s">
        <v>428</v>
      </c>
      <c r="E1019">
        <v>92925</v>
      </c>
      <c r="F1019" t="s">
        <v>2601</v>
      </c>
      <c r="G1019" t="s">
        <v>2602</v>
      </c>
      <c r="H1019">
        <v>3</v>
      </c>
    </row>
    <row r="1020" spans="1:8" x14ac:dyDescent="0.2">
      <c r="A1020">
        <v>11021577</v>
      </c>
      <c r="B1020" s="6">
        <v>46123</v>
      </c>
      <c r="C1020" t="s">
        <v>65</v>
      </c>
      <c r="D1020" t="s">
        <v>428</v>
      </c>
      <c r="E1020">
        <v>95696</v>
      </c>
      <c r="F1020" t="s">
        <v>2603</v>
      </c>
      <c r="G1020" t="s">
        <v>2604</v>
      </c>
      <c r="H1020">
        <v>3</v>
      </c>
    </row>
    <row r="1021" spans="1:8" x14ac:dyDescent="0.2">
      <c r="A1021">
        <v>11021586</v>
      </c>
      <c r="B1021" s="6">
        <v>46123</v>
      </c>
      <c r="C1021" t="s">
        <v>65</v>
      </c>
      <c r="D1021" t="s">
        <v>428</v>
      </c>
      <c r="E1021">
        <v>88019</v>
      </c>
      <c r="F1021" t="s">
        <v>2605</v>
      </c>
      <c r="G1021" t="s">
        <v>2606</v>
      </c>
      <c r="H1021">
        <v>2</v>
      </c>
    </row>
    <row r="1022" spans="1:8" x14ac:dyDescent="0.2">
      <c r="A1022">
        <v>11021587</v>
      </c>
      <c r="B1022" s="6">
        <v>46123</v>
      </c>
      <c r="C1022" t="s">
        <v>140</v>
      </c>
      <c r="D1022" t="s">
        <v>425</v>
      </c>
      <c r="E1022">
        <v>97478</v>
      </c>
      <c r="F1022" t="s">
        <v>2607</v>
      </c>
      <c r="G1022" t="s">
        <v>2608</v>
      </c>
      <c r="H1022">
        <v>3</v>
      </c>
    </row>
    <row r="1023" spans="1:8" x14ac:dyDescent="0.2">
      <c r="A1023">
        <v>11021589</v>
      </c>
      <c r="B1023" s="6">
        <v>46123</v>
      </c>
      <c r="C1023" t="s">
        <v>65</v>
      </c>
      <c r="D1023" t="s">
        <v>428</v>
      </c>
      <c r="E1023">
        <v>82672</v>
      </c>
      <c r="F1023" t="s">
        <v>2609</v>
      </c>
      <c r="G1023" t="s">
        <v>2610</v>
      </c>
      <c r="H1023">
        <v>3</v>
      </c>
    </row>
    <row r="1024" spans="1:8" x14ac:dyDescent="0.2">
      <c r="A1024">
        <v>11021597</v>
      </c>
      <c r="B1024" s="6">
        <v>46123</v>
      </c>
      <c r="C1024" t="s">
        <v>65</v>
      </c>
      <c r="D1024" t="s">
        <v>428</v>
      </c>
      <c r="E1024">
        <v>59282</v>
      </c>
      <c r="F1024" t="s">
        <v>2611</v>
      </c>
      <c r="G1024" t="s">
        <v>2612</v>
      </c>
      <c r="H1024">
        <v>3</v>
      </c>
    </row>
    <row r="1025" spans="1:8" x14ac:dyDescent="0.2">
      <c r="A1025">
        <v>11021601</v>
      </c>
      <c r="B1025" s="6">
        <v>46123</v>
      </c>
      <c r="C1025" t="s">
        <v>65</v>
      </c>
      <c r="D1025" t="s">
        <v>428</v>
      </c>
      <c r="E1025">
        <v>84007</v>
      </c>
      <c r="F1025" t="s">
        <v>706</v>
      </c>
      <c r="G1025" t="s">
        <v>2613</v>
      </c>
      <c r="H1025">
        <v>3</v>
      </c>
    </row>
    <row r="1026" spans="1:8" x14ac:dyDescent="0.2">
      <c r="A1026">
        <v>11021611</v>
      </c>
      <c r="B1026" s="6">
        <v>46123</v>
      </c>
      <c r="C1026" t="s">
        <v>65</v>
      </c>
      <c r="D1026" t="s">
        <v>428</v>
      </c>
      <c r="E1026">
        <v>87570</v>
      </c>
      <c r="F1026" t="s">
        <v>2614</v>
      </c>
      <c r="G1026" t="s">
        <v>2615</v>
      </c>
      <c r="H1026">
        <v>3</v>
      </c>
    </row>
    <row r="1027" spans="1:8" x14ac:dyDescent="0.2">
      <c r="A1027">
        <v>11021615</v>
      </c>
      <c r="B1027" s="6">
        <v>46123</v>
      </c>
      <c r="C1027" t="s">
        <v>235</v>
      </c>
      <c r="D1027" t="s">
        <v>431</v>
      </c>
      <c r="E1027">
        <v>98789</v>
      </c>
      <c r="F1027" t="s">
        <v>2616</v>
      </c>
      <c r="G1027" t="s">
        <v>2617</v>
      </c>
      <c r="H1027">
        <v>5</v>
      </c>
    </row>
    <row r="1028" spans="1:8" x14ac:dyDescent="0.2">
      <c r="A1028">
        <v>11021628</v>
      </c>
      <c r="B1028" s="6">
        <v>46123</v>
      </c>
      <c r="C1028" t="s">
        <v>222</v>
      </c>
      <c r="D1028" t="s">
        <v>425</v>
      </c>
      <c r="E1028">
        <v>99467</v>
      </c>
      <c r="F1028" t="s">
        <v>655</v>
      </c>
      <c r="G1028" t="s">
        <v>2618</v>
      </c>
      <c r="H1028">
        <v>2</v>
      </c>
    </row>
    <row r="1029" spans="1:8" x14ac:dyDescent="0.2">
      <c r="A1029">
        <v>11021710</v>
      </c>
      <c r="B1029" s="6">
        <v>46123</v>
      </c>
      <c r="C1029" t="s">
        <v>122</v>
      </c>
      <c r="D1029" t="s">
        <v>425</v>
      </c>
      <c r="E1029">
        <v>90061</v>
      </c>
      <c r="F1029" t="s">
        <v>2619</v>
      </c>
      <c r="G1029" t="s">
        <v>2620</v>
      </c>
      <c r="H1029">
        <v>1</v>
      </c>
    </row>
    <row r="1030" spans="1:8" x14ac:dyDescent="0.2">
      <c r="A1030">
        <v>11021713</v>
      </c>
      <c r="B1030" s="6">
        <v>46123</v>
      </c>
      <c r="C1030" t="s">
        <v>262</v>
      </c>
      <c r="D1030" t="s">
        <v>429</v>
      </c>
      <c r="E1030">
        <v>81670</v>
      </c>
      <c r="F1030" t="s">
        <v>2621</v>
      </c>
      <c r="G1030" t="s">
        <v>2622</v>
      </c>
      <c r="H1030">
        <v>3</v>
      </c>
    </row>
    <row r="1031" spans="1:8" x14ac:dyDescent="0.2">
      <c r="A1031">
        <v>11021736</v>
      </c>
      <c r="B1031" s="6">
        <v>46123</v>
      </c>
      <c r="C1031" t="s">
        <v>140</v>
      </c>
      <c r="D1031" t="s">
        <v>425</v>
      </c>
      <c r="E1031">
        <v>90078</v>
      </c>
      <c r="F1031" t="s">
        <v>2173</v>
      </c>
      <c r="G1031" t="s">
        <v>2623</v>
      </c>
      <c r="H1031">
        <v>3</v>
      </c>
    </row>
    <row r="1032" spans="1:8" x14ac:dyDescent="0.2">
      <c r="A1032">
        <v>11021738</v>
      </c>
      <c r="B1032" s="6">
        <v>46123</v>
      </c>
      <c r="C1032" t="s">
        <v>122</v>
      </c>
      <c r="D1032" t="s">
        <v>425</v>
      </c>
      <c r="E1032">
        <v>101526</v>
      </c>
      <c r="F1032" t="s">
        <v>2624</v>
      </c>
      <c r="G1032" t="s">
        <v>2625</v>
      </c>
      <c r="H1032">
        <v>3</v>
      </c>
    </row>
    <row r="1033" spans="1:8" x14ac:dyDescent="0.2">
      <c r="A1033">
        <v>11021742</v>
      </c>
      <c r="B1033" s="6">
        <v>46123</v>
      </c>
      <c r="C1033" t="s">
        <v>186</v>
      </c>
      <c r="D1033" t="s">
        <v>426</v>
      </c>
      <c r="E1033">
        <v>87574</v>
      </c>
      <c r="F1033" t="s">
        <v>699</v>
      </c>
      <c r="G1033" t="s">
        <v>2626</v>
      </c>
      <c r="H1033">
        <v>4</v>
      </c>
    </row>
    <row r="1034" spans="1:8" x14ac:dyDescent="0.2">
      <c r="A1034">
        <v>11021749</v>
      </c>
      <c r="B1034" s="6">
        <v>46123</v>
      </c>
      <c r="C1034" t="s">
        <v>140</v>
      </c>
      <c r="D1034" t="s">
        <v>425</v>
      </c>
      <c r="E1034">
        <v>96732</v>
      </c>
      <c r="F1034" t="s">
        <v>650</v>
      </c>
      <c r="G1034" t="s">
        <v>2627</v>
      </c>
      <c r="H1034">
        <v>3</v>
      </c>
    </row>
    <row r="1035" spans="1:8" x14ac:dyDescent="0.2">
      <c r="A1035">
        <v>11021753</v>
      </c>
      <c r="B1035" s="6">
        <v>46123</v>
      </c>
      <c r="C1035" t="s">
        <v>122</v>
      </c>
      <c r="D1035" t="s">
        <v>425</v>
      </c>
      <c r="E1035">
        <v>99748</v>
      </c>
      <c r="F1035" t="s">
        <v>2628</v>
      </c>
      <c r="G1035" t="s">
        <v>2629</v>
      </c>
      <c r="H1035">
        <v>2</v>
      </c>
    </row>
    <row r="1036" spans="1:8" x14ac:dyDescent="0.2">
      <c r="A1036">
        <v>11021754</v>
      </c>
      <c r="B1036" s="6">
        <v>46123</v>
      </c>
      <c r="C1036" t="s">
        <v>310</v>
      </c>
      <c r="D1036" t="s">
        <v>426</v>
      </c>
      <c r="E1036">
        <v>101907</v>
      </c>
      <c r="F1036" t="s">
        <v>2630</v>
      </c>
      <c r="G1036" t="s">
        <v>2631</v>
      </c>
      <c r="H1036">
        <v>4</v>
      </c>
    </row>
    <row r="1037" spans="1:8" x14ac:dyDescent="0.2">
      <c r="A1037">
        <v>11021762</v>
      </c>
      <c r="B1037" s="6">
        <v>46123</v>
      </c>
      <c r="C1037" t="s">
        <v>254</v>
      </c>
      <c r="D1037" t="s">
        <v>429</v>
      </c>
      <c r="E1037">
        <v>102897</v>
      </c>
      <c r="F1037" t="s">
        <v>2632</v>
      </c>
      <c r="G1037" t="s">
        <v>2633</v>
      </c>
      <c r="H1037">
        <v>5</v>
      </c>
    </row>
    <row r="1038" spans="1:8" x14ac:dyDescent="0.2">
      <c r="A1038">
        <v>11021785</v>
      </c>
      <c r="B1038" s="6">
        <v>46123</v>
      </c>
      <c r="C1038" t="s">
        <v>122</v>
      </c>
      <c r="D1038" t="s">
        <v>425</v>
      </c>
      <c r="E1038">
        <v>83731</v>
      </c>
      <c r="F1038" t="s">
        <v>2634</v>
      </c>
      <c r="G1038" t="s">
        <v>2635</v>
      </c>
      <c r="H1038">
        <v>2</v>
      </c>
    </row>
    <row r="1039" spans="1:8" x14ac:dyDescent="0.2">
      <c r="A1039">
        <v>11021795</v>
      </c>
      <c r="B1039" s="6">
        <v>46123</v>
      </c>
      <c r="C1039" t="s">
        <v>174</v>
      </c>
      <c r="D1039" t="s">
        <v>425</v>
      </c>
      <c r="E1039">
        <v>91405</v>
      </c>
      <c r="F1039" t="s">
        <v>2636</v>
      </c>
      <c r="G1039" t="s">
        <v>2637</v>
      </c>
      <c r="H1039">
        <v>3</v>
      </c>
    </row>
    <row r="1040" spans="1:8" x14ac:dyDescent="0.2">
      <c r="A1040">
        <v>11021797</v>
      </c>
      <c r="B1040" s="6">
        <v>46123</v>
      </c>
      <c r="C1040" t="s">
        <v>93</v>
      </c>
      <c r="D1040" t="s">
        <v>431</v>
      </c>
      <c r="E1040">
        <v>102263</v>
      </c>
      <c r="F1040" t="s">
        <v>708</v>
      </c>
      <c r="G1040" t="s">
        <v>2638</v>
      </c>
      <c r="H1040">
        <v>1</v>
      </c>
    </row>
    <row r="1041" spans="1:8" x14ac:dyDescent="0.2">
      <c r="A1041">
        <v>11021802</v>
      </c>
      <c r="B1041" s="6">
        <v>46123</v>
      </c>
      <c r="C1041" t="s">
        <v>47</v>
      </c>
      <c r="D1041" t="s">
        <v>429</v>
      </c>
      <c r="E1041">
        <v>95698</v>
      </c>
      <c r="F1041" t="s">
        <v>2639</v>
      </c>
      <c r="G1041" t="s">
        <v>2640</v>
      </c>
      <c r="H1041">
        <v>5</v>
      </c>
    </row>
    <row r="1042" spans="1:8" x14ac:dyDescent="0.2">
      <c r="A1042">
        <v>11021815</v>
      </c>
      <c r="B1042" s="6">
        <v>46123</v>
      </c>
      <c r="C1042" t="s">
        <v>369</v>
      </c>
      <c r="D1042" t="s">
        <v>425</v>
      </c>
      <c r="E1042">
        <v>86392</v>
      </c>
      <c r="F1042" t="s">
        <v>2641</v>
      </c>
      <c r="G1042" t="s">
        <v>2642</v>
      </c>
      <c r="H1042">
        <v>4</v>
      </c>
    </row>
    <row r="1043" spans="1:8" x14ac:dyDescent="0.2">
      <c r="A1043">
        <v>11021820</v>
      </c>
      <c r="B1043" s="6">
        <v>46123</v>
      </c>
      <c r="C1043" t="s">
        <v>254</v>
      </c>
      <c r="D1043" t="s">
        <v>429</v>
      </c>
      <c r="E1043">
        <v>100117</v>
      </c>
      <c r="F1043" t="s">
        <v>2643</v>
      </c>
      <c r="G1043" t="s">
        <v>2644</v>
      </c>
      <c r="H1043">
        <v>1</v>
      </c>
    </row>
    <row r="1044" spans="1:8" x14ac:dyDescent="0.2">
      <c r="A1044">
        <v>11021836</v>
      </c>
      <c r="B1044" s="6">
        <v>46123</v>
      </c>
      <c r="C1044" t="s">
        <v>254</v>
      </c>
      <c r="D1044" t="s">
        <v>429</v>
      </c>
      <c r="E1044">
        <v>95677</v>
      </c>
      <c r="F1044" t="s">
        <v>2645</v>
      </c>
      <c r="G1044" t="s">
        <v>2646</v>
      </c>
      <c r="H1044">
        <v>1</v>
      </c>
    </row>
    <row r="1045" spans="1:8" x14ac:dyDescent="0.2">
      <c r="A1045">
        <v>11021838</v>
      </c>
      <c r="B1045" s="6">
        <v>46123</v>
      </c>
      <c r="C1045" t="s">
        <v>93</v>
      </c>
      <c r="D1045" t="s">
        <v>431</v>
      </c>
      <c r="E1045">
        <v>53890</v>
      </c>
      <c r="F1045" t="s">
        <v>1194</v>
      </c>
      <c r="G1045" t="s">
        <v>2647</v>
      </c>
      <c r="H1045">
        <v>1</v>
      </c>
    </row>
    <row r="1046" spans="1:8" x14ac:dyDescent="0.2">
      <c r="A1046">
        <v>11021849</v>
      </c>
      <c r="B1046" s="6">
        <v>46123</v>
      </c>
      <c r="C1046" t="s">
        <v>378</v>
      </c>
      <c r="D1046" t="s">
        <v>425</v>
      </c>
      <c r="E1046">
        <v>81917</v>
      </c>
      <c r="F1046" t="s">
        <v>2648</v>
      </c>
      <c r="G1046" t="s">
        <v>2649</v>
      </c>
      <c r="H1046">
        <v>4</v>
      </c>
    </row>
    <row r="1047" spans="1:8" x14ac:dyDescent="0.2">
      <c r="A1047">
        <v>11021935</v>
      </c>
      <c r="B1047" s="6">
        <v>46123</v>
      </c>
      <c r="C1047" t="s">
        <v>345</v>
      </c>
      <c r="D1047" t="s">
        <v>425</v>
      </c>
      <c r="E1047">
        <v>99621</v>
      </c>
      <c r="F1047" t="s">
        <v>2650</v>
      </c>
      <c r="G1047" t="s">
        <v>2651</v>
      </c>
      <c r="H1047">
        <v>4</v>
      </c>
    </row>
    <row r="1048" spans="1:8" x14ac:dyDescent="0.2">
      <c r="A1048">
        <v>11021960</v>
      </c>
      <c r="B1048" s="6">
        <v>46123</v>
      </c>
      <c r="C1048" t="s">
        <v>345</v>
      </c>
      <c r="D1048" t="s">
        <v>425</v>
      </c>
      <c r="E1048">
        <v>99770</v>
      </c>
      <c r="F1048" t="s">
        <v>2652</v>
      </c>
      <c r="G1048" t="s">
        <v>2653</v>
      </c>
      <c r="H1048">
        <v>4</v>
      </c>
    </row>
    <row r="1049" spans="1:8" x14ac:dyDescent="0.2">
      <c r="A1049">
        <v>11022055</v>
      </c>
      <c r="B1049" s="6">
        <v>46123</v>
      </c>
      <c r="C1049" t="s">
        <v>345</v>
      </c>
      <c r="D1049" t="s">
        <v>425</v>
      </c>
      <c r="E1049">
        <v>86232</v>
      </c>
      <c r="F1049" t="s">
        <v>460</v>
      </c>
      <c r="G1049" t="s">
        <v>2654</v>
      </c>
      <c r="H1049">
        <v>4</v>
      </c>
    </row>
    <row r="1050" spans="1:8" x14ac:dyDescent="0.2">
      <c r="A1050">
        <v>11022061</v>
      </c>
      <c r="B1050" s="6">
        <v>46123</v>
      </c>
      <c r="C1050" t="s">
        <v>411</v>
      </c>
      <c r="D1050" t="s">
        <v>426</v>
      </c>
      <c r="E1050">
        <v>96635</v>
      </c>
      <c r="F1050" t="s">
        <v>1448</v>
      </c>
      <c r="G1050" t="s">
        <v>2655</v>
      </c>
      <c r="H1050">
        <v>1</v>
      </c>
    </row>
    <row r="1051" spans="1:8" x14ac:dyDescent="0.2">
      <c r="A1051">
        <v>11022062</v>
      </c>
      <c r="B1051" s="6">
        <v>46123</v>
      </c>
      <c r="C1051" t="s">
        <v>122</v>
      </c>
      <c r="D1051" t="s">
        <v>425</v>
      </c>
      <c r="E1051">
        <v>102430</v>
      </c>
      <c r="F1051" t="s">
        <v>2656</v>
      </c>
      <c r="G1051" t="s">
        <v>2657</v>
      </c>
      <c r="H1051">
        <v>3</v>
      </c>
    </row>
    <row r="1052" spans="1:8" x14ac:dyDescent="0.2">
      <c r="A1052">
        <v>11022066</v>
      </c>
      <c r="B1052" s="6">
        <v>46123</v>
      </c>
      <c r="C1052" t="s">
        <v>411</v>
      </c>
      <c r="D1052" t="s">
        <v>426</v>
      </c>
      <c r="E1052">
        <v>103295</v>
      </c>
      <c r="F1052" t="s">
        <v>2658</v>
      </c>
      <c r="G1052" t="s">
        <v>2659</v>
      </c>
      <c r="H1052">
        <v>2</v>
      </c>
    </row>
    <row r="1053" spans="1:8" x14ac:dyDescent="0.2">
      <c r="A1053">
        <v>11022074</v>
      </c>
      <c r="B1053" s="6">
        <v>46123</v>
      </c>
      <c r="C1053" t="s">
        <v>122</v>
      </c>
      <c r="D1053" t="s">
        <v>425</v>
      </c>
      <c r="E1053">
        <v>98272</v>
      </c>
      <c r="F1053" t="s">
        <v>2660</v>
      </c>
      <c r="G1053" t="s">
        <v>2661</v>
      </c>
      <c r="H1053">
        <v>2</v>
      </c>
    </row>
    <row r="1054" spans="1:8" x14ac:dyDescent="0.2">
      <c r="A1054">
        <v>11022107</v>
      </c>
      <c r="B1054" s="6">
        <v>46123</v>
      </c>
      <c r="C1054" t="s">
        <v>411</v>
      </c>
      <c r="D1054" t="s">
        <v>426</v>
      </c>
      <c r="E1054">
        <v>98367</v>
      </c>
      <c r="F1054" t="s">
        <v>2662</v>
      </c>
      <c r="G1054" t="s">
        <v>2663</v>
      </c>
      <c r="H1054">
        <v>1</v>
      </c>
    </row>
    <row r="1055" spans="1:8" x14ac:dyDescent="0.2">
      <c r="A1055">
        <v>11022121</v>
      </c>
      <c r="B1055" s="6">
        <v>46123</v>
      </c>
      <c r="C1055" t="s">
        <v>359</v>
      </c>
      <c r="D1055" t="s">
        <v>429</v>
      </c>
      <c r="E1055">
        <v>96731</v>
      </c>
      <c r="F1055" t="s">
        <v>2664</v>
      </c>
      <c r="G1055" t="s">
        <v>2665</v>
      </c>
      <c r="H1055">
        <v>3</v>
      </c>
    </row>
    <row r="1056" spans="1:8" x14ac:dyDescent="0.2">
      <c r="A1056">
        <v>11022128</v>
      </c>
      <c r="B1056" s="6">
        <v>46123</v>
      </c>
      <c r="C1056" t="s">
        <v>319</v>
      </c>
      <c r="D1056" t="s">
        <v>429</v>
      </c>
      <c r="E1056">
        <v>95789</v>
      </c>
      <c r="F1056" t="s">
        <v>463</v>
      </c>
      <c r="G1056" t="s">
        <v>2666</v>
      </c>
      <c r="H1056">
        <v>3</v>
      </c>
    </row>
    <row r="1057" spans="1:8" x14ac:dyDescent="0.2">
      <c r="A1057">
        <v>11022139</v>
      </c>
      <c r="B1057" s="6">
        <v>46123</v>
      </c>
      <c r="C1057" t="s">
        <v>345</v>
      </c>
      <c r="D1057" t="s">
        <v>425</v>
      </c>
      <c r="E1057">
        <v>100505</v>
      </c>
      <c r="F1057" t="s">
        <v>2667</v>
      </c>
      <c r="G1057" t="s">
        <v>2668</v>
      </c>
      <c r="H1057">
        <v>3</v>
      </c>
    </row>
    <row r="1058" spans="1:8" x14ac:dyDescent="0.2">
      <c r="A1058">
        <v>11022144</v>
      </c>
      <c r="B1058" s="6">
        <v>46123</v>
      </c>
      <c r="C1058" t="s">
        <v>319</v>
      </c>
      <c r="D1058" t="s">
        <v>429</v>
      </c>
      <c r="E1058">
        <v>92992</v>
      </c>
      <c r="F1058" t="s">
        <v>2669</v>
      </c>
      <c r="G1058" t="s">
        <v>2670</v>
      </c>
      <c r="H1058">
        <v>4</v>
      </c>
    </row>
    <row r="1059" spans="1:8" x14ac:dyDescent="0.2">
      <c r="A1059">
        <v>11022155</v>
      </c>
      <c r="B1059" s="6">
        <v>46123</v>
      </c>
      <c r="C1059" t="s">
        <v>255</v>
      </c>
      <c r="D1059" t="s">
        <v>431</v>
      </c>
      <c r="E1059">
        <v>99921</v>
      </c>
      <c r="F1059" t="s">
        <v>2671</v>
      </c>
      <c r="G1059" t="s">
        <v>2672</v>
      </c>
      <c r="H1059">
        <v>2</v>
      </c>
    </row>
    <row r="1060" spans="1:8" x14ac:dyDescent="0.2">
      <c r="A1060">
        <v>11022217</v>
      </c>
      <c r="B1060" s="6">
        <v>46123</v>
      </c>
      <c r="C1060" t="s">
        <v>226</v>
      </c>
      <c r="D1060" t="s">
        <v>426</v>
      </c>
      <c r="E1060">
        <v>98106</v>
      </c>
      <c r="F1060" t="s">
        <v>2673</v>
      </c>
      <c r="G1060" t="s">
        <v>2674</v>
      </c>
      <c r="H1060">
        <v>3</v>
      </c>
    </row>
    <row r="1061" spans="1:8" x14ac:dyDescent="0.2">
      <c r="A1061">
        <v>11022238</v>
      </c>
      <c r="B1061" s="6">
        <v>46123</v>
      </c>
      <c r="C1061" t="s">
        <v>364</v>
      </c>
      <c r="D1061" t="s">
        <v>431</v>
      </c>
      <c r="E1061">
        <v>82971</v>
      </c>
      <c r="F1061" t="s">
        <v>2675</v>
      </c>
      <c r="G1061" t="s">
        <v>2676</v>
      </c>
      <c r="H1061">
        <v>2</v>
      </c>
    </row>
    <row r="1062" spans="1:8" x14ac:dyDescent="0.2">
      <c r="A1062">
        <v>11022242</v>
      </c>
      <c r="B1062" s="6">
        <v>46123</v>
      </c>
      <c r="C1062" t="s">
        <v>415</v>
      </c>
      <c r="D1062" t="s">
        <v>426</v>
      </c>
      <c r="E1062">
        <v>81884</v>
      </c>
      <c r="F1062" t="s">
        <v>2677</v>
      </c>
      <c r="G1062" t="s">
        <v>2678</v>
      </c>
      <c r="H1062">
        <v>3</v>
      </c>
    </row>
    <row r="1063" spans="1:8" x14ac:dyDescent="0.2">
      <c r="A1063">
        <v>11022281</v>
      </c>
      <c r="B1063" s="6">
        <v>46123</v>
      </c>
      <c r="C1063" t="s">
        <v>549</v>
      </c>
      <c r="D1063" t="s">
        <v>429</v>
      </c>
      <c r="E1063">
        <v>100490</v>
      </c>
      <c r="F1063" t="s">
        <v>2679</v>
      </c>
      <c r="G1063" t="s">
        <v>2680</v>
      </c>
      <c r="H1063">
        <v>4</v>
      </c>
    </row>
    <row r="1064" spans="1:8" x14ac:dyDescent="0.2">
      <c r="A1064">
        <v>11022292</v>
      </c>
      <c r="B1064" s="6">
        <v>46123</v>
      </c>
      <c r="C1064" t="s">
        <v>104</v>
      </c>
      <c r="D1064" t="s">
        <v>429</v>
      </c>
      <c r="E1064">
        <v>102502</v>
      </c>
      <c r="F1064" t="s">
        <v>710</v>
      </c>
      <c r="G1064" t="s">
        <v>2681</v>
      </c>
      <c r="H1064">
        <v>5</v>
      </c>
    </row>
    <row r="1065" spans="1:8" x14ac:dyDescent="0.2">
      <c r="A1065">
        <v>11022309</v>
      </c>
      <c r="B1065" s="6">
        <v>46123</v>
      </c>
      <c r="C1065" t="s">
        <v>348</v>
      </c>
      <c r="D1065" t="s">
        <v>428</v>
      </c>
      <c r="E1065">
        <v>87759</v>
      </c>
      <c r="F1065" t="s">
        <v>2682</v>
      </c>
      <c r="G1065" t="s">
        <v>2683</v>
      </c>
      <c r="H1065">
        <v>3</v>
      </c>
    </row>
    <row r="1066" spans="1:8" x14ac:dyDescent="0.2">
      <c r="A1066">
        <v>11022310</v>
      </c>
      <c r="B1066" s="6">
        <v>46123</v>
      </c>
      <c r="C1066" t="s">
        <v>93</v>
      </c>
      <c r="D1066" t="s">
        <v>431</v>
      </c>
      <c r="E1066">
        <v>79243</v>
      </c>
      <c r="F1066" t="s">
        <v>2684</v>
      </c>
      <c r="G1066" t="s">
        <v>2685</v>
      </c>
      <c r="H1066">
        <v>2</v>
      </c>
    </row>
    <row r="1067" spans="1:8" x14ac:dyDescent="0.2">
      <c r="A1067">
        <v>11022313</v>
      </c>
      <c r="B1067" s="6">
        <v>46123</v>
      </c>
      <c r="C1067" t="s">
        <v>415</v>
      </c>
      <c r="D1067" t="s">
        <v>426</v>
      </c>
      <c r="E1067">
        <v>81779</v>
      </c>
      <c r="F1067" t="s">
        <v>2686</v>
      </c>
      <c r="G1067" t="s">
        <v>2687</v>
      </c>
      <c r="H1067">
        <v>4</v>
      </c>
    </row>
    <row r="1068" spans="1:8" x14ac:dyDescent="0.2">
      <c r="A1068">
        <v>11022315</v>
      </c>
      <c r="B1068" s="6">
        <v>46123</v>
      </c>
      <c r="C1068" t="s">
        <v>104</v>
      </c>
      <c r="D1068" t="s">
        <v>429</v>
      </c>
      <c r="E1068">
        <v>85653</v>
      </c>
      <c r="F1068" t="s">
        <v>2688</v>
      </c>
      <c r="G1068" t="s">
        <v>2689</v>
      </c>
      <c r="H1068">
        <v>4</v>
      </c>
    </row>
    <row r="1069" spans="1:8" x14ac:dyDescent="0.2">
      <c r="A1069">
        <v>11022325</v>
      </c>
      <c r="B1069" s="6">
        <v>46123</v>
      </c>
      <c r="C1069" t="s">
        <v>549</v>
      </c>
      <c r="D1069" t="s">
        <v>429</v>
      </c>
      <c r="E1069">
        <v>97578</v>
      </c>
      <c r="F1069" t="s">
        <v>2313</v>
      </c>
      <c r="G1069" t="s">
        <v>2690</v>
      </c>
      <c r="H1069">
        <v>1</v>
      </c>
    </row>
    <row r="1070" spans="1:8" x14ac:dyDescent="0.2">
      <c r="A1070">
        <v>11022336</v>
      </c>
      <c r="B1070" s="6">
        <v>46123</v>
      </c>
      <c r="C1070" t="s">
        <v>415</v>
      </c>
      <c r="D1070" t="s">
        <v>426</v>
      </c>
      <c r="E1070">
        <v>94529</v>
      </c>
      <c r="F1070" t="s">
        <v>2691</v>
      </c>
      <c r="G1070" t="s">
        <v>2692</v>
      </c>
      <c r="H1070">
        <v>3</v>
      </c>
    </row>
    <row r="1071" spans="1:8" x14ac:dyDescent="0.2">
      <c r="A1071">
        <v>11022346</v>
      </c>
      <c r="B1071" s="6">
        <v>46123</v>
      </c>
      <c r="C1071" t="s">
        <v>93</v>
      </c>
      <c r="D1071" t="s">
        <v>431</v>
      </c>
      <c r="E1071">
        <v>99865</v>
      </c>
      <c r="F1071" t="s">
        <v>2693</v>
      </c>
      <c r="G1071" t="s">
        <v>2694</v>
      </c>
      <c r="H1071">
        <v>3</v>
      </c>
    </row>
    <row r="1072" spans="1:8" x14ac:dyDescent="0.2">
      <c r="A1072">
        <v>11022347</v>
      </c>
      <c r="B1072" s="6">
        <v>46123</v>
      </c>
      <c r="C1072" t="s">
        <v>348</v>
      </c>
      <c r="D1072" t="s">
        <v>428</v>
      </c>
      <c r="E1072">
        <v>101094</v>
      </c>
      <c r="F1072" t="s">
        <v>694</v>
      </c>
      <c r="G1072" t="s">
        <v>2695</v>
      </c>
      <c r="H1072">
        <v>3</v>
      </c>
    </row>
    <row r="1073" spans="1:8" x14ac:dyDescent="0.2">
      <c r="A1073">
        <v>11022349</v>
      </c>
      <c r="B1073" s="6">
        <v>46123</v>
      </c>
      <c r="C1073" t="s">
        <v>348</v>
      </c>
      <c r="D1073" t="s">
        <v>428</v>
      </c>
      <c r="E1073">
        <v>101088</v>
      </c>
      <c r="F1073" t="s">
        <v>2696</v>
      </c>
      <c r="G1073" t="s">
        <v>2697</v>
      </c>
      <c r="H1073">
        <v>3</v>
      </c>
    </row>
    <row r="1074" spans="1:8" x14ac:dyDescent="0.2">
      <c r="A1074">
        <v>11022350</v>
      </c>
      <c r="B1074" s="6">
        <v>46123</v>
      </c>
      <c r="C1074" t="s">
        <v>549</v>
      </c>
      <c r="D1074" t="s">
        <v>429</v>
      </c>
      <c r="E1074">
        <v>99209</v>
      </c>
      <c r="F1074" t="s">
        <v>2698</v>
      </c>
      <c r="G1074" t="s">
        <v>2699</v>
      </c>
      <c r="H1074">
        <v>3</v>
      </c>
    </row>
    <row r="1075" spans="1:8" x14ac:dyDescent="0.2">
      <c r="A1075">
        <v>11022351</v>
      </c>
      <c r="B1075" s="6">
        <v>46123</v>
      </c>
      <c r="C1075" t="s">
        <v>348</v>
      </c>
      <c r="D1075" t="s">
        <v>428</v>
      </c>
      <c r="E1075">
        <v>101013</v>
      </c>
      <c r="F1075" t="s">
        <v>2700</v>
      </c>
      <c r="G1075" t="s">
        <v>2701</v>
      </c>
      <c r="H1075">
        <v>3</v>
      </c>
    </row>
    <row r="1076" spans="1:8" x14ac:dyDescent="0.2">
      <c r="A1076">
        <v>11022357</v>
      </c>
      <c r="B1076" s="6">
        <v>46123</v>
      </c>
      <c r="C1076" t="s">
        <v>233</v>
      </c>
      <c r="D1076" t="s">
        <v>431</v>
      </c>
      <c r="E1076">
        <v>95646</v>
      </c>
      <c r="F1076" t="s">
        <v>2702</v>
      </c>
      <c r="G1076" t="s">
        <v>2703</v>
      </c>
      <c r="H1076">
        <v>4</v>
      </c>
    </row>
    <row r="1077" spans="1:8" x14ac:dyDescent="0.2">
      <c r="A1077">
        <v>11022362</v>
      </c>
      <c r="B1077" s="6">
        <v>46123</v>
      </c>
      <c r="C1077" t="s">
        <v>410</v>
      </c>
      <c r="D1077" t="s">
        <v>425</v>
      </c>
      <c r="E1077">
        <v>99823</v>
      </c>
      <c r="F1077" t="s">
        <v>2704</v>
      </c>
      <c r="G1077" t="s">
        <v>2705</v>
      </c>
      <c r="H1077">
        <v>5</v>
      </c>
    </row>
    <row r="1078" spans="1:8" x14ac:dyDescent="0.2">
      <c r="A1078">
        <v>11022365</v>
      </c>
      <c r="B1078" s="6">
        <v>46123</v>
      </c>
      <c r="C1078" t="s">
        <v>409</v>
      </c>
      <c r="D1078" t="s">
        <v>425</v>
      </c>
      <c r="E1078">
        <v>97581</v>
      </c>
      <c r="F1078" t="s">
        <v>2706</v>
      </c>
      <c r="G1078" t="s">
        <v>2707</v>
      </c>
      <c r="H1078">
        <v>2</v>
      </c>
    </row>
    <row r="1079" spans="1:8" x14ac:dyDescent="0.2">
      <c r="A1079">
        <v>11022399</v>
      </c>
      <c r="B1079" s="6">
        <v>46123</v>
      </c>
      <c r="C1079" t="s">
        <v>156</v>
      </c>
      <c r="D1079" t="s">
        <v>425</v>
      </c>
      <c r="E1079">
        <v>97840</v>
      </c>
      <c r="F1079" t="s">
        <v>2708</v>
      </c>
      <c r="G1079" t="s">
        <v>2709</v>
      </c>
      <c r="H1079">
        <v>1</v>
      </c>
    </row>
    <row r="1080" spans="1:8" x14ac:dyDescent="0.2">
      <c r="A1080">
        <v>11022416</v>
      </c>
      <c r="B1080" s="6">
        <v>46123</v>
      </c>
      <c r="C1080" t="s">
        <v>156</v>
      </c>
      <c r="D1080" t="s">
        <v>425</v>
      </c>
      <c r="E1080">
        <v>98437</v>
      </c>
      <c r="F1080" t="s">
        <v>2710</v>
      </c>
      <c r="G1080" t="s">
        <v>2711</v>
      </c>
      <c r="H1080">
        <v>1</v>
      </c>
    </row>
    <row r="1081" spans="1:8" x14ac:dyDescent="0.2">
      <c r="A1081">
        <v>11022480</v>
      </c>
      <c r="B1081" s="6">
        <v>46123</v>
      </c>
      <c r="C1081" t="s">
        <v>410</v>
      </c>
      <c r="D1081" t="s">
        <v>425</v>
      </c>
      <c r="E1081">
        <v>91501</v>
      </c>
      <c r="F1081" t="s">
        <v>2712</v>
      </c>
      <c r="G1081" t="s">
        <v>2713</v>
      </c>
      <c r="H1081">
        <v>2</v>
      </c>
    </row>
    <row r="1082" spans="1:8" x14ac:dyDescent="0.2">
      <c r="A1082">
        <v>11022549</v>
      </c>
      <c r="B1082" s="6">
        <v>46123</v>
      </c>
      <c r="C1082" t="s">
        <v>93</v>
      </c>
      <c r="D1082" t="s">
        <v>431</v>
      </c>
      <c r="E1082">
        <v>94323</v>
      </c>
      <c r="F1082" t="s">
        <v>641</v>
      </c>
      <c r="G1082" t="s">
        <v>2714</v>
      </c>
      <c r="H1082">
        <v>2</v>
      </c>
    </row>
    <row r="1083" spans="1:8" x14ac:dyDescent="0.2">
      <c r="A1083">
        <v>11022556</v>
      </c>
      <c r="B1083" s="6">
        <v>46123</v>
      </c>
      <c r="C1083" t="s">
        <v>93</v>
      </c>
      <c r="D1083" t="s">
        <v>431</v>
      </c>
      <c r="E1083">
        <v>98518</v>
      </c>
      <c r="F1083" t="s">
        <v>709</v>
      </c>
      <c r="G1083" t="s">
        <v>2715</v>
      </c>
      <c r="H1083">
        <v>1</v>
      </c>
    </row>
    <row r="1084" spans="1:8" x14ac:dyDescent="0.2">
      <c r="A1084">
        <v>11022643</v>
      </c>
      <c r="B1084" s="6">
        <v>46123</v>
      </c>
      <c r="C1084" t="s">
        <v>138</v>
      </c>
      <c r="D1084" t="s">
        <v>425</v>
      </c>
      <c r="E1084">
        <v>102285</v>
      </c>
      <c r="F1084" t="s">
        <v>2716</v>
      </c>
      <c r="G1084" t="s">
        <v>2717</v>
      </c>
      <c r="H1084">
        <v>3</v>
      </c>
    </row>
    <row r="1085" spans="1:8" x14ac:dyDescent="0.2">
      <c r="A1085">
        <v>11022653</v>
      </c>
      <c r="B1085" s="6">
        <v>46123</v>
      </c>
      <c r="C1085" t="s">
        <v>394</v>
      </c>
      <c r="D1085" t="s">
        <v>431</v>
      </c>
      <c r="E1085">
        <v>94675</v>
      </c>
      <c r="F1085" t="s">
        <v>2718</v>
      </c>
      <c r="G1085" t="s">
        <v>2719</v>
      </c>
      <c r="H1085">
        <v>4</v>
      </c>
    </row>
    <row r="1086" spans="1:8" x14ac:dyDescent="0.2">
      <c r="A1086">
        <v>11022670</v>
      </c>
      <c r="B1086" s="6">
        <v>46123</v>
      </c>
      <c r="C1086" t="s">
        <v>359</v>
      </c>
      <c r="D1086" t="s">
        <v>429</v>
      </c>
      <c r="E1086">
        <v>93303</v>
      </c>
      <c r="F1086" t="s">
        <v>2720</v>
      </c>
      <c r="G1086" t="s">
        <v>2721</v>
      </c>
      <c r="H1086">
        <v>5</v>
      </c>
    </row>
    <row r="1087" spans="1:8" x14ac:dyDescent="0.2">
      <c r="A1087">
        <v>11022674</v>
      </c>
      <c r="B1087" s="6">
        <v>46123</v>
      </c>
      <c r="C1087" t="s">
        <v>394</v>
      </c>
      <c r="D1087" t="s">
        <v>431</v>
      </c>
      <c r="E1087">
        <v>72212</v>
      </c>
      <c r="F1087" t="s">
        <v>2722</v>
      </c>
      <c r="G1087" t="s">
        <v>2723</v>
      </c>
      <c r="H1087">
        <v>3</v>
      </c>
    </row>
    <row r="1088" spans="1:8" x14ac:dyDescent="0.2">
      <c r="A1088">
        <v>11022685</v>
      </c>
      <c r="B1088" s="6">
        <v>46123</v>
      </c>
      <c r="C1088" t="s">
        <v>138</v>
      </c>
      <c r="D1088" t="s">
        <v>425</v>
      </c>
      <c r="E1088">
        <v>95608</v>
      </c>
      <c r="F1088" t="s">
        <v>2724</v>
      </c>
      <c r="G1088" t="s">
        <v>2725</v>
      </c>
      <c r="H1088">
        <v>3</v>
      </c>
    </row>
    <row r="1089" spans="1:8" x14ac:dyDescent="0.2">
      <c r="A1089">
        <v>11022712</v>
      </c>
      <c r="B1089" s="6">
        <v>46123</v>
      </c>
      <c r="C1089" t="s">
        <v>359</v>
      </c>
      <c r="D1089" t="s">
        <v>429</v>
      </c>
      <c r="E1089">
        <v>95597</v>
      </c>
      <c r="F1089" t="s">
        <v>2726</v>
      </c>
      <c r="G1089" t="s">
        <v>2727</v>
      </c>
      <c r="H1089">
        <v>5</v>
      </c>
    </row>
    <row r="1090" spans="1:8" x14ac:dyDescent="0.2">
      <c r="A1090">
        <v>11022721</v>
      </c>
      <c r="B1090" s="6">
        <v>46123</v>
      </c>
      <c r="C1090" t="s">
        <v>138</v>
      </c>
      <c r="D1090" t="s">
        <v>425</v>
      </c>
      <c r="E1090">
        <v>98253</v>
      </c>
      <c r="F1090" t="s">
        <v>2728</v>
      </c>
      <c r="G1090" t="s">
        <v>2729</v>
      </c>
      <c r="H1090">
        <v>4</v>
      </c>
    </row>
    <row r="1091" spans="1:8" x14ac:dyDescent="0.2">
      <c r="A1091">
        <v>11022732</v>
      </c>
      <c r="B1091" s="6">
        <v>46123</v>
      </c>
      <c r="C1091" t="s">
        <v>288</v>
      </c>
      <c r="D1091" t="s">
        <v>426</v>
      </c>
      <c r="E1091">
        <v>67420</v>
      </c>
      <c r="F1091" t="s">
        <v>690</v>
      </c>
      <c r="G1091" t="s">
        <v>2730</v>
      </c>
      <c r="H1091">
        <v>4</v>
      </c>
    </row>
    <row r="1092" spans="1:8" x14ac:dyDescent="0.2">
      <c r="A1092">
        <v>11022739</v>
      </c>
      <c r="B1092" s="6">
        <v>46123</v>
      </c>
      <c r="C1092" t="s">
        <v>264</v>
      </c>
      <c r="D1092" t="s">
        <v>426</v>
      </c>
      <c r="E1092">
        <v>97830</v>
      </c>
      <c r="F1092" t="s">
        <v>2731</v>
      </c>
      <c r="G1092" t="s">
        <v>2732</v>
      </c>
      <c r="H1092">
        <v>2</v>
      </c>
    </row>
    <row r="1093" spans="1:8" x14ac:dyDescent="0.2">
      <c r="A1093">
        <v>11022759</v>
      </c>
      <c r="B1093" s="6">
        <v>46123</v>
      </c>
      <c r="C1093" t="s">
        <v>123</v>
      </c>
      <c r="D1093" t="s">
        <v>425</v>
      </c>
      <c r="E1093">
        <v>96873</v>
      </c>
      <c r="F1093" t="s">
        <v>2733</v>
      </c>
      <c r="G1093" t="s">
        <v>2734</v>
      </c>
      <c r="H1093">
        <v>5</v>
      </c>
    </row>
    <row r="1094" spans="1:8" x14ac:dyDescent="0.2">
      <c r="A1094">
        <v>11022821</v>
      </c>
      <c r="B1094" s="6">
        <v>46123</v>
      </c>
      <c r="C1094" t="s">
        <v>264</v>
      </c>
      <c r="D1094" t="s">
        <v>426</v>
      </c>
      <c r="E1094">
        <v>94385</v>
      </c>
      <c r="F1094" t="s">
        <v>615</v>
      </c>
      <c r="G1094" t="s">
        <v>2735</v>
      </c>
      <c r="H1094">
        <v>3</v>
      </c>
    </row>
    <row r="1095" spans="1:8" x14ac:dyDescent="0.2">
      <c r="A1095">
        <v>11022873</v>
      </c>
      <c r="B1095" s="6">
        <v>46123</v>
      </c>
      <c r="C1095" t="s">
        <v>317</v>
      </c>
      <c r="D1095" t="s">
        <v>429</v>
      </c>
      <c r="E1095">
        <v>91640</v>
      </c>
      <c r="F1095" t="s">
        <v>2736</v>
      </c>
      <c r="G1095" t="s">
        <v>2737</v>
      </c>
      <c r="H1095">
        <v>2</v>
      </c>
    </row>
    <row r="1096" spans="1:8" x14ac:dyDescent="0.2">
      <c r="A1096">
        <v>11022891</v>
      </c>
      <c r="B1096" s="6">
        <v>46123</v>
      </c>
      <c r="C1096" t="s">
        <v>317</v>
      </c>
      <c r="D1096" t="s">
        <v>429</v>
      </c>
      <c r="E1096">
        <v>98528</v>
      </c>
      <c r="F1096" t="s">
        <v>697</v>
      </c>
      <c r="G1096" t="s">
        <v>2738</v>
      </c>
      <c r="H1096">
        <v>2</v>
      </c>
    </row>
    <row r="1097" spans="1:8" x14ac:dyDescent="0.2">
      <c r="A1097">
        <v>11022913</v>
      </c>
      <c r="B1097" s="6">
        <v>46123</v>
      </c>
      <c r="C1097" t="s">
        <v>317</v>
      </c>
      <c r="D1097" t="s">
        <v>429</v>
      </c>
      <c r="E1097">
        <v>65347</v>
      </c>
      <c r="F1097" t="s">
        <v>2739</v>
      </c>
      <c r="G1097" t="s">
        <v>2740</v>
      </c>
      <c r="H1097">
        <v>4</v>
      </c>
    </row>
    <row r="1098" spans="1:8" x14ac:dyDescent="0.2">
      <c r="A1098">
        <v>11022916</v>
      </c>
      <c r="B1098" s="6">
        <v>46123</v>
      </c>
      <c r="C1098" t="s">
        <v>165</v>
      </c>
      <c r="D1098" t="s">
        <v>428</v>
      </c>
      <c r="E1098">
        <v>102157</v>
      </c>
      <c r="F1098" t="s">
        <v>2741</v>
      </c>
      <c r="G1098" t="s">
        <v>2742</v>
      </c>
      <c r="H1098">
        <v>1</v>
      </c>
    </row>
    <row r="1099" spans="1:8" x14ac:dyDescent="0.2">
      <c r="A1099">
        <v>11023009</v>
      </c>
      <c r="B1099" s="6">
        <v>46124</v>
      </c>
      <c r="C1099" t="s">
        <v>302</v>
      </c>
      <c r="D1099" t="s">
        <v>428</v>
      </c>
      <c r="E1099">
        <v>100374</v>
      </c>
      <c r="F1099" t="s">
        <v>2743</v>
      </c>
      <c r="G1099" t="s">
        <v>2744</v>
      </c>
      <c r="H1099">
        <v>2</v>
      </c>
    </row>
    <row r="1100" spans="1:8" x14ac:dyDescent="0.2">
      <c r="A1100">
        <v>11023033</v>
      </c>
      <c r="B1100" s="6">
        <v>46124</v>
      </c>
      <c r="C1100" t="s">
        <v>246</v>
      </c>
      <c r="D1100" t="s">
        <v>428</v>
      </c>
      <c r="E1100">
        <v>93742</v>
      </c>
      <c r="F1100" t="s">
        <v>2745</v>
      </c>
      <c r="G1100" t="s">
        <v>2746</v>
      </c>
      <c r="H1100">
        <v>2</v>
      </c>
    </row>
    <row r="1101" spans="1:8" x14ac:dyDescent="0.2">
      <c r="A1101">
        <v>11023038</v>
      </c>
      <c r="B1101" s="6">
        <v>46124</v>
      </c>
      <c r="C1101" t="s">
        <v>246</v>
      </c>
      <c r="D1101" t="s">
        <v>428</v>
      </c>
      <c r="E1101">
        <v>96696</v>
      </c>
      <c r="F1101" t="s">
        <v>2747</v>
      </c>
      <c r="G1101" t="s">
        <v>2748</v>
      </c>
      <c r="H1101">
        <v>2</v>
      </c>
    </row>
    <row r="1102" spans="1:8" x14ac:dyDescent="0.2">
      <c r="A1102">
        <v>11023043</v>
      </c>
      <c r="B1102" s="6">
        <v>46124</v>
      </c>
      <c r="C1102" t="s">
        <v>298</v>
      </c>
      <c r="D1102" t="s">
        <v>425</v>
      </c>
      <c r="E1102">
        <v>94742</v>
      </c>
      <c r="F1102" t="s">
        <v>2749</v>
      </c>
      <c r="G1102" t="s">
        <v>2750</v>
      </c>
      <c r="H1102">
        <v>4</v>
      </c>
    </row>
    <row r="1103" spans="1:8" x14ac:dyDescent="0.2">
      <c r="A1103">
        <v>11023080</v>
      </c>
      <c r="B1103" s="6">
        <v>46124</v>
      </c>
      <c r="C1103" t="s">
        <v>240</v>
      </c>
      <c r="D1103" t="s">
        <v>425</v>
      </c>
      <c r="E1103">
        <v>96600</v>
      </c>
      <c r="F1103" t="s">
        <v>2751</v>
      </c>
      <c r="G1103" t="s">
        <v>2752</v>
      </c>
      <c r="H1103">
        <v>3</v>
      </c>
    </row>
    <row r="1104" spans="1:8" x14ac:dyDescent="0.2">
      <c r="A1104">
        <v>11023082</v>
      </c>
      <c r="B1104" s="6">
        <v>46124</v>
      </c>
      <c r="C1104" t="s">
        <v>240</v>
      </c>
      <c r="D1104" t="s">
        <v>425</v>
      </c>
      <c r="E1104">
        <v>78806</v>
      </c>
      <c r="F1104" t="s">
        <v>691</v>
      </c>
      <c r="G1104" t="s">
        <v>2753</v>
      </c>
      <c r="H1104">
        <v>3</v>
      </c>
    </row>
    <row r="1105" spans="1:8" x14ac:dyDescent="0.2">
      <c r="A1105">
        <v>11023106</v>
      </c>
      <c r="B1105" s="6">
        <v>46124</v>
      </c>
      <c r="C1105" t="s">
        <v>364</v>
      </c>
      <c r="D1105" t="s">
        <v>431</v>
      </c>
      <c r="E1105">
        <v>100927</v>
      </c>
      <c r="F1105" t="s">
        <v>2754</v>
      </c>
      <c r="G1105" t="s">
        <v>2755</v>
      </c>
      <c r="H1105">
        <v>3</v>
      </c>
    </row>
    <row r="1106" spans="1:8" x14ac:dyDescent="0.2">
      <c r="A1106">
        <v>11023111</v>
      </c>
      <c r="B1106" s="6">
        <v>46124</v>
      </c>
      <c r="C1106" t="s">
        <v>369</v>
      </c>
      <c r="D1106" t="s">
        <v>425</v>
      </c>
      <c r="E1106">
        <v>100779</v>
      </c>
      <c r="F1106" t="s">
        <v>464</v>
      </c>
      <c r="G1106" t="s">
        <v>2756</v>
      </c>
      <c r="H1106">
        <v>5</v>
      </c>
    </row>
    <row r="1107" spans="1:8" x14ac:dyDescent="0.2">
      <c r="A1107">
        <v>11023147</v>
      </c>
      <c r="B1107" s="6">
        <v>46124</v>
      </c>
      <c r="C1107" t="s">
        <v>246</v>
      </c>
      <c r="D1107" t="s">
        <v>428</v>
      </c>
      <c r="E1107">
        <v>96242</v>
      </c>
      <c r="F1107" t="s">
        <v>2757</v>
      </c>
      <c r="G1107" t="s">
        <v>2758</v>
      </c>
      <c r="H1107">
        <v>2</v>
      </c>
    </row>
    <row r="1108" spans="1:8" x14ac:dyDescent="0.2">
      <c r="A1108">
        <v>11023157</v>
      </c>
      <c r="B1108" s="6">
        <v>46124</v>
      </c>
      <c r="C1108" t="s">
        <v>246</v>
      </c>
      <c r="D1108" t="s">
        <v>428</v>
      </c>
      <c r="E1108">
        <v>96359</v>
      </c>
      <c r="F1108" t="s">
        <v>2759</v>
      </c>
      <c r="G1108" t="s">
        <v>2760</v>
      </c>
      <c r="H1108">
        <v>2</v>
      </c>
    </row>
    <row r="1109" spans="1:8" x14ac:dyDescent="0.2">
      <c r="A1109">
        <v>11023165</v>
      </c>
      <c r="B1109" s="6">
        <v>46124</v>
      </c>
      <c r="C1109" t="s">
        <v>246</v>
      </c>
      <c r="D1109" t="s">
        <v>428</v>
      </c>
      <c r="E1109">
        <v>100326</v>
      </c>
      <c r="F1109" t="s">
        <v>2761</v>
      </c>
      <c r="G1109" t="s">
        <v>2762</v>
      </c>
      <c r="H1109">
        <v>2</v>
      </c>
    </row>
    <row r="1110" spans="1:8" x14ac:dyDescent="0.2">
      <c r="A1110">
        <v>11023177</v>
      </c>
      <c r="B1110" s="6">
        <v>46124</v>
      </c>
      <c r="C1110" t="s">
        <v>310</v>
      </c>
      <c r="D1110" t="s">
        <v>426</v>
      </c>
      <c r="E1110">
        <v>90816</v>
      </c>
      <c r="F1110" t="s">
        <v>2763</v>
      </c>
      <c r="G1110" t="s">
        <v>2764</v>
      </c>
      <c r="H1110">
        <v>4</v>
      </c>
    </row>
    <row r="1111" spans="1:8" x14ac:dyDescent="0.2">
      <c r="A1111">
        <v>11023186</v>
      </c>
      <c r="B1111" s="6">
        <v>46124</v>
      </c>
      <c r="C1111" t="s">
        <v>53</v>
      </c>
      <c r="D1111" t="s">
        <v>431</v>
      </c>
      <c r="E1111">
        <v>83285</v>
      </c>
      <c r="F1111" t="s">
        <v>2765</v>
      </c>
      <c r="G1111" t="s">
        <v>2766</v>
      </c>
      <c r="H1111">
        <v>4</v>
      </c>
    </row>
    <row r="1112" spans="1:8" x14ac:dyDescent="0.2">
      <c r="A1112">
        <v>11023215</v>
      </c>
      <c r="B1112" s="6">
        <v>46124</v>
      </c>
      <c r="C1112" t="s">
        <v>385</v>
      </c>
      <c r="D1112" t="s">
        <v>426</v>
      </c>
      <c r="E1112">
        <v>96258</v>
      </c>
      <c r="F1112" t="s">
        <v>2767</v>
      </c>
      <c r="G1112" t="s">
        <v>2768</v>
      </c>
      <c r="H1112">
        <v>5</v>
      </c>
    </row>
    <row r="1113" spans="1:8" x14ac:dyDescent="0.2">
      <c r="A1113">
        <v>11023237</v>
      </c>
      <c r="B1113" s="6">
        <v>46124</v>
      </c>
      <c r="C1113" t="s">
        <v>33</v>
      </c>
      <c r="D1113" t="s">
        <v>426</v>
      </c>
      <c r="E1113">
        <v>79241</v>
      </c>
      <c r="F1113" t="s">
        <v>2769</v>
      </c>
      <c r="G1113" t="s">
        <v>2770</v>
      </c>
      <c r="H1113">
        <v>4</v>
      </c>
    </row>
    <row r="1114" spans="1:8" x14ac:dyDescent="0.2">
      <c r="A1114">
        <v>11023242</v>
      </c>
      <c r="B1114" s="6">
        <v>46124</v>
      </c>
      <c r="C1114" t="s">
        <v>116</v>
      </c>
      <c r="D1114" t="s">
        <v>426</v>
      </c>
      <c r="E1114">
        <v>100280</v>
      </c>
      <c r="F1114" t="s">
        <v>2771</v>
      </c>
      <c r="G1114" t="s">
        <v>2772</v>
      </c>
      <c r="H1114">
        <v>3</v>
      </c>
    </row>
    <row r="1115" spans="1:8" x14ac:dyDescent="0.2">
      <c r="A1115">
        <v>11023254</v>
      </c>
      <c r="B1115" s="6">
        <v>46124</v>
      </c>
      <c r="C1115" t="s">
        <v>63</v>
      </c>
      <c r="D1115" t="s">
        <v>426</v>
      </c>
      <c r="E1115">
        <v>87965</v>
      </c>
      <c r="F1115" t="s">
        <v>2773</v>
      </c>
      <c r="G1115" t="s">
        <v>2774</v>
      </c>
      <c r="H1115">
        <v>3</v>
      </c>
    </row>
    <row r="1116" spans="1:8" x14ac:dyDescent="0.2">
      <c r="A1116">
        <v>11023270</v>
      </c>
      <c r="B1116" s="6">
        <v>46124</v>
      </c>
      <c r="C1116" t="s">
        <v>200</v>
      </c>
      <c r="D1116" t="s">
        <v>426</v>
      </c>
      <c r="E1116">
        <v>101878</v>
      </c>
      <c r="F1116" t="s">
        <v>2775</v>
      </c>
      <c r="G1116" t="s">
        <v>2776</v>
      </c>
      <c r="H1116">
        <v>4</v>
      </c>
    </row>
    <row r="1117" spans="1:8" x14ac:dyDescent="0.2">
      <c r="A1117">
        <v>11023278</v>
      </c>
      <c r="B1117" s="6">
        <v>46124</v>
      </c>
      <c r="C1117" t="s">
        <v>342</v>
      </c>
      <c r="D1117" t="s">
        <v>425</v>
      </c>
      <c r="E1117">
        <v>102623</v>
      </c>
      <c r="F1117" t="s">
        <v>864</v>
      </c>
      <c r="G1117" t="s">
        <v>2777</v>
      </c>
      <c r="H1117">
        <v>4</v>
      </c>
    </row>
    <row r="1118" spans="1:8" x14ac:dyDescent="0.2">
      <c r="A1118">
        <v>11023314</v>
      </c>
      <c r="B1118" s="6">
        <v>46124</v>
      </c>
      <c r="C1118" t="s">
        <v>206</v>
      </c>
      <c r="D1118" t="s">
        <v>426</v>
      </c>
      <c r="E1118">
        <v>91414</v>
      </c>
      <c r="F1118" t="s">
        <v>2778</v>
      </c>
      <c r="G1118" t="s">
        <v>2779</v>
      </c>
      <c r="H1118">
        <v>3</v>
      </c>
    </row>
    <row r="1119" spans="1:8" x14ac:dyDescent="0.2">
      <c r="A1119">
        <v>11023317</v>
      </c>
      <c r="B1119" s="6">
        <v>46124</v>
      </c>
      <c r="C1119" t="s">
        <v>206</v>
      </c>
      <c r="D1119" t="s">
        <v>426</v>
      </c>
      <c r="E1119">
        <v>95438</v>
      </c>
      <c r="F1119" t="s">
        <v>2780</v>
      </c>
      <c r="G1119" t="s">
        <v>2781</v>
      </c>
      <c r="H1119">
        <v>4</v>
      </c>
    </row>
    <row r="1120" spans="1:8" x14ac:dyDescent="0.2">
      <c r="A1120">
        <v>11023319</v>
      </c>
      <c r="B1120" s="6">
        <v>46124</v>
      </c>
      <c r="C1120" t="s">
        <v>323</v>
      </c>
      <c r="D1120" t="s">
        <v>431</v>
      </c>
      <c r="E1120">
        <v>78432</v>
      </c>
      <c r="F1120" t="s">
        <v>2782</v>
      </c>
      <c r="G1120" t="s">
        <v>2783</v>
      </c>
      <c r="H1120">
        <v>5</v>
      </c>
    </row>
    <row r="1121" spans="1:8" x14ac:dyDescent="0.2">
      <c r="A1121">
        <v>11023320</v>
      </c>
      <c r="B1121" s="6">
        <v>46124</v>
      </c>
      <c r="C1121" t="s">
        <v>206</v>
      </c>
      <c r="D1121" t="s">
        <v>426</v>
      </c>
      <c r="E1121">
        <v>86685</v>
      </c>
      <c r="F1121" t="s">
        <v>2784</v>
      </c>
      <c r="G1121" t="s">
        <v>2785</v>
      </c>
      <c r="H1121">
        <v>4</v>
      </c>
    </row>
    <row r="1122" spans="1:8" x14ac:dyDescent="0.2">
      <c r="A1122">
        <v>11023321</v>
      </c>
      <c r="B1122" s="6">
        <v>46124</v>
      </c>
      <c r="C1122" t="s">
        <v>240</v>
      </c>
      <c r="D1122" t="s">
        <v>425</v>
      </c>
      <c r="E1122">
        <v>84798</v>
      </c>
      <c r="F1122" t="s">
        <v>2786</v>
      </c>
      <c r="G1122" t="s">
        <v>2787</v>
      </c>
      <c r="H1122">
        <v>4</v>
      </c>
    </row>
    <row r="1123" spans="1:8" x14ac:dyDescent="0.2">
      <c r="A1123">
        <v>11023323</v>
      </c>
      <c r="B1123" s="6">
        <v>46124</v>
      </c>
      <c r="C1123" t="s">
        <v>240</v>
      </c>
      <c r="D1123" t="s">
        <v>425</v>
      </c>
      <c r="E1123">
        <v>93614</v>
      </c>
      <c r="F1123" t="s">
        <v>459</v>
      </c>
      <c r="G1123" t="s">
        <v>2788</v>
      </c>
      <c r="H1123">
        <v>3</v>
      </c>
    </row>
    <row r="1124" spans="1:8" x14ac:dyDescent="0.2">
      <c r="A1124">
        <v>11023329</v>
      </c>
      <c r="B1124" s="6">
        <v>46124</v>
      </c>
      <c r="C1124" t="s">
        <v>240</v>
      </c>
      <c r="D1124" t="s">
        <v>425</v>
      </c>
      <c r="E1124">
        <v>94326</v>
      </c>
      <c r="F1124" t="s">
        <v>2789</v>
      </c>
      <c r="G1124" t="s">
        <v>2790</v>
      </c>
      <c r="H1124">
        <v>4</v>
      </c>
    </row>
    <row r="1125" spans="1:8" x14ac:dyDescent="0.2">
      <c r="A1125">
        <v>11023335</v>
      </c>
      <c r="B1125" s="6">
        <v>46124</v>
      </c>
      <c r="C1125" t="s">
        <v>240</v>
      </c>
      <c r="D1125" t="s">
        <v>425</v>
      </c>
      <c r="E1125">
        <v>93897</v>
      </c>
      <c r="F1125" t="s">
        <v>2791</v>
      </c>
      <c r="G1125" t="s">
        <v>2792</v>
      </c>
      <c r="H1125">
        <v>3</v>
      </c>
    </row>
    <row r="1126" spans="1:8" x14ac:dyDescent="0.2">
      <c r="A1126">
        <v>11023338</v>
      </c>
      <c r="B1126" s="6">
        <v>46124</v>
      </c>
      <c r="C1126" t="s">
        <v>240</v>
      </c>
      <c r="D1126" t="s">
        <v>425</v>
      </c>
      <c r="E1126">
        <v>95424</v>
      </c>
      <c r="F1126" t="s">
        <v>2793</v>
      </c>
      <c r="G1126" t="s">
        <v>2794</v>
      </c>
      <c r="H1126">
        <v>4</v>
      </c>
    </row>
    <row r="1127" spans="1:8" x14ac:dyDescent="0.2">
      <c r="A1127">
        <v>11023339</v>
      </c>
      <c r="B1127" s="6">
        <v>46124</v>
      </c>
      <c r="C1127" t="s">
        <v>323</v>
      </c>
      <c r="D1127" t="s">
        <v>431</v>
      </c>
      <c r="E1127">
        <v>93886</v>
      </c>
      <c r="F1127" t="s">
        <v>2795</v>
      </c>
      <c r="G1127" t="s">
        <v>2796</v>
      </c>
      <c r="H1127">
        <v>3</v>
      </c>
    </row>
    <row r="1128" spans="1:8" x14ac:dyDescent="0.2">
      <c r="A1128">
        <v>11023345</v>
      </c>
      <c r="B1128" s="6">
        <v>46124</v>
      </c>
      <c r="C1128" t="s">
        <v>323</v>
      </c>
      <c r="D1128" t="s">
        <v>431</v>
      </c>
      <c r="E1128">
        <v>91500</v>
      </c>
      <c r="F1128" t="s">
        <v>2797</v>
      </c>
      <c r="G1128" t="s">
        <v>2798</v>
      </c>
      <c r="H1128">
        <v>5</v>
      </c>
    </row>
    <row r="1129" spans="1:8" x14ac:dyDescent="0.2">
      <c r="A1129">
        <v>11023346</v>
      </c>
      <c r="B1129" s="6">
        <v>46124</v>
      </c>
      <c r="C1129" t="s">
        <v>262</v>
      </c>
      <c r="D1129" t="s">
        <v>429</v>
      </c>
      <c r="E1129">
        <v>94936</v>
      </c>
      <c r="F1129" t="s">
        <v>2799</v>
      </c>
      <c r="G1129" t="s">
        <v>2800</v>
      </c>
      <c r="H1129">
        <v>3</v>
      </c>
    </row>
    <row r="1130" spans="1:8" x14ac:dyDescent="0.2">
      <c r="A1130">
        <v>11023352</v>
      </c>
      <c r="B1130" s="6">
        <v>46124</v>
      </c>
      <c r="C1130" t="s">
        <v>323</v>
      </c>
      <c r="D1130" t="s">
        <v>431</v>
      </c>
      <c r="E1130">
        <v>94948</v>
      </c>
      <c r="F1130" t="s">
        <v>488</v>
      </c>
      <c r="G1130" t="s">
        <v>2801</v>
      </c>
      <c r="H1130">
        <v>5</v>
      </c>
    </row>
    <row r="1131" spans="1:8" x14ac:dyDescent="0.2">
      <c r="A1131">
        <v>11023358</v>
      </c>
      <c r="B1131" s="6">
        <v>46124</v>
      </c>
      <c r="C1131" t="s">
        <v>262</v>
      </c>
      <c r="D1131" t="s">
        <v>429</v>
      </c>
      <c r="E1131">
        <v>96751</v>
      </c>
      <c r="F1131" t="s">
        <v>2802</v>
      </c>
      <c r="G1131" t="s">
        <v>2803</v>
      </c>
      <c r="H1131">
        <v>3</v>
      </c>
    </row>
    <row r="1132" spans="1:8" x14ac:dyDescent="0.2">
      <c r="A1132">
        <v>11023361</v>
      </c>
      <c r="B1132" s="6">
        <v>46124</v>
      </c>
      <c r="C1132" t="s">
        <v>262</v>
      </c>
      <c r="D1132" t="s">
        <v>429</v>
      </c>
      <c r="E1132">
        <v>98232</v>
      </c>
      <c r="F1132" t="s">
        <v>1175</v>
      </c>
      <c r="G1132" t="s">
        <v>2804</v>
      </c>
      <c r="H1132">
        <v>3</v>
      </c>
    </row>
    <row r="1133" spans="1:8" x14ac:dyDescent="0.2">
      <c r="A1133">
        <v>11023365</v>
      </c>
      <c r="B1133" s="6">
        <v>46124</v>
      </c>
      <c r="C1133" t="s">
        <v>262</v>
      </c>
      <c r="D1133" t="s">
        <v>429</v>
      </c>
      <c r="E1133">
        <v>97302</v>
      </c>
      <c r="F1133" t="s">
        <v>481</v>
      </c>
      <c r="G1133" t="s">
        <v>2805</v>
      </c>
      <c r="H1133">
        <v>3</v>
      </c>
    </row>
    <row r="1134" spans="1:8" x14ac:dyDescent="0.2">
      <c r="A1134">
        <v>11023369</v>
      </c>
      <c r="B1134" s="6">
        <v>46124</v>
      </c>
      <c r="C1134" t="s">
        <v>74</v>
      </c>
      <c r="D1134" t="s">
        <v>431</v>
      </c>
      <c r="E1134">
        <v>103180</v>
      </c>
      <c r="F1134" t="s">
        <v>2806</v>
      </c>
      <c r="G1134" t="s">
        <v>2807</v>
      </c>
      <c r="H1134">
        <v>3</v>
      </c>
    </row>
    <row r="1135" spans="1:8" x14ac:dyDescent="0.2">
      <c r="A1135">
        <v>11023370</v>
      </c>
      <c r="B1135" s="6">
        <v>46124</v>
      </c>
      <c r="C1135" t="s">
        <v>356</v>
      </c>
      <c r="D1135" t="s">
        <v>426</v>
      </c>
      <c r="E1135">
        <v>99107</v>
      </c>
      <c r="F1135" t="s">
        <v>2808</v>
      </c>
      <c r="G1135" t="s">
        <v>2809</v>
      </c>
      <c r="H1135">
        <v>5</v>
      </c>
    </row>
    <row r="1136" spans="1:8" x14ac:dyDescent="0.2">
      <c r="A1136">
        <v>11023373</v>
      </c>
      <c r="B1136" s="6">
        <v>46124</v>
      </c>
      <c r="C1136" t="s">
        <v>356</v>
      </c>
      <c r="D1136" t="s">
        <v>426</v>
      </c>
      <c r="E1136">
        <v>102629</v>
      </c>
      <c r="F1136" t="s">
        <v>2810</v>
      </c>
      <c r="G1136" t="s">
        <v>2811</v>
      </c>
      <c r="H1136">
        <v>5</v>
      </c>
    </row>
    <row r="1137" spans="1:8" x14ac:dyDescent="0.2">
      <c r="A1137">
        <v>11023383</v>
      </c>
      <c r="B1137" s="6">
        <v>46124</v>
      </c>
      <c r="C1137" t="s">
        <v>226</v>
      </c>
      <c r="D1137" t="s">
        <v>426</v>
      </c>
      <c r="E1137">
        <v>98131</v>
      </c>
      <c r="F1137" t="s">
        <v>2812</v>
      </c>
      <c r="G1137" t="s">
        <v>2813</v>
      </c>
      <c r="H1137">
        <v>4</v>
      </c>
    </row>
    <row r="1138" spans="1:8" x14ac:dyDescent="0.2">
      <c r="A1138">
        <v>11023385</v>
      </c>
      <c r="B1138" s="6">
        <v>46125</v>
      </c>
      <c r="C1138" t="s">
        <v>234</v>
      </c>
      <c r="D1138" t="s">
        <v>426</v>
      </c>
      <c r="E1138">
        <v>72168</v>
      </c>
      <c r="F1138" t="s">
        <v>2814</v>
      </c>
      <c r="G1138" t="s">
        <v>2815</v>
      </c>
      <c r="H1138">
        <v>3</v>
      </c>
    </row>
    <row r="1139" spans="1:8" x14ac:dyDescent="0.2">
      <c r="A1139">
        <v>11023419</v>
      </c>
      <c r="B1139" s="6">
        <v>46125</v>
      </c>
      <c r="C1139" t="s">
        <v>150</v>
      </c>
      <c r="D1139" t="s">
        <v>431</v>
      </c>
      <c r="E1139">
        <v>101965</v>
      </c>
      <c r="F1139" t="s">
        <v>2816</v>
      </c>
      <c r="G1139" t="s">
        <v>2817</v>
      </c>
      <c r="H1139">
        <v>4</v>
      </c>
    </row>
    <row r="1140" spans="1:8" x14ac:dyDescent="0.2">
      <c r="A1140">
        <v>11023420</v>
      </c>
      <c r="B1140" s="6">
        <v>46125</v>
      </c>
      <c r="C1140" t="s">
        <v>133</v>
      </c>
      <c r="D1140" t="s">
        <v>426</v>
      </c>
      <c r="E1140">
        <v>102111</v>
      </c>
      <c r="F1140" t="s">
        <v>2818</v>
      </c>
      <c r="G1140" t="s">
        <v>2819</v>
      </c>
      <c r="H1140">
        <v>3</v>
      </c>
    </row>
    <row r="1141" spans="1:8" x14ac:dyDescent="0.2">
      <c r="A1141">
        <v>11023424</v>
      </c>
      <c r="B1141" s="6">
        <v>46125</v>
      </c>
      <c r="C1141" t="s">
        <v>133</v>
      </c>
      <c r="D1141" t="s">
        <v>426</v>
      </c>
      <c r="E1141">
        <v>98382</v>
      </c>
      <c r="F1141" t="s">
        <v>631</v>
      </c>
      <c r="G1141" t="s">
        <v>2820</v>
      </c>
      <c r="H1141">
        <v>4</v>
      </c>
    </row>
    <row r="1142" spans="1:8" x14ac:dyDescent="0.2">
      <c r="A1142">
        <v>11023427</v>
      </c>
      <c r="B1142" s="6">
        <v>46125</v>
      </c>
      <c r="C1142" t="s">
        <v>150</v>
      </c>
      <c r="D1142" t="s">
        <v>431</v>
      </c>
      <c r="E1142">
        <v>99918</v>
      </c>
      <c r="F1142" t="s">
        <v>2821</v>
      </c>
      <c r="G1142" t="s">
        <v>2822</v>
      </c>
      <c r="H1142">
        <v>3</v>
      </c>
    </row>
    <row r="1143" spans="1:8" x14ac:dyDescent="0.2">
      <c r="A1143">
        <v>11023430</v>
      </c>
      <c r="B1143" s="6">
        <v>46125</v>
      </c>
      <c r="C1143" t="s">
        <v>133</v>
      </c>
      <c r="D1143" t="s">
        <v>426</v>
      </c>
      <c r="E1143">
        <v>97948</v>
      </c>
      <c r="F1143" t="s">
        <v>1649</v>
      </c>
      <c r="G1143" t="s">
        <v>2823</v>
      </c>
      <c r="H1143">
        <v>4</v>
      </c>
    </row>
    <row r="1144" spans="1:8" x14ac:dyDescent="0.2">
      <c r="A1144">
        <v>11023434</v>
      </c>
      <c r="B1144" s="6">
        <v>46125</v>
      </c>
      <c r="C1144" t="s">
        <v>150</v>
      </c>
      <c r="D1144" t="s">
        <v>431</v>
      </c>
      <c r="E1144">
        <v>99828</v>
      </c>
      <c r="F1144" t="s">
        <v>2824</v>
      </c>
      <c r="G1144" t="s">
        <v>2825</v>
      </c>
      <c r="H1144">
        <v>2</v>
      </c>
    </row>
    <row r="1145" spans="1:8" x14ac:dyDescent="0.2">
      <c r="A1145">
        <v>11023440</v>
      </c>
      <c r="B1145" s="6">
        <v>46125</v>
      </c>
      <c r="C1145" t="s">
        <v>562</v>
      </c>
      <c r="D1145" t="s">
        <v>429</v>
      </c>
      <c r="E1145">
        <v>101443</v>
      </c>
      <c r="F1145" t="s">
        <v>2826</v>
      </c>
      <c r="G1145" t="s">
        <v>2827</v>
      </c>
      <c r="H1145">
        <v>2</v>
      </c>
    </row>
    <row r="1146" spans="1:8" x14ac:dyDescent="0.2">
      <c r="A1146">
        <v>11023448</v>
      </c>
      <c r="B1146" s="6">
        <v>46125</v>
      </c>
      <c r="C1146" t="s">
        <v>562</v>
      </c>
      <c r="D1146" t="s">
        <v>429</v>
      </c>
      <c r="E1146">
        <v>101676</v>
      </c>
      <c r="F1146" t="s">
        <v>2828</v>
      </c>
      <c r="G1146" t="s">
        <v>2829</v>
      </c>
      <c r="H1146">
        <v>2</v>
      </c>
    </row>
    <row r="1147" spans="1:8" x14ac:dyDescent="0.2">
      <c r="A1147">
        <v>11023450</v>
      </c>
      <c r="B1147" s="6">
        <v>46125</v>
      </c>
      <c r="C1147" t="s">
        <v>562</v>
      </c>
      <c r="D1147" t="s">
        <v>429</v>
      </c>
      <c r="E1147">
        <v>99150</v>
      </c>
      <c r="F1147" t="s">
        <v>2830</v>
      </c>
      <c r="G1147" t="s">
        <v>2831</v>
      </c>
      <c r="H1147">
        <v>2</v>
      </c>
    </row>
    <row r="1148" spans="1:8" x14ac:dyDescent="0.2">
      <c r="A1148">
        <v>11023451</v>
      </c>
      <c r="B1148" s="6">
        <v>46125</v>
      </c>
      <c r="C1148" t="s">
        <v>562</v>
      </c>
      <c r="D1148" t="s">
        <v>429</v>
      </c>
      <c r="E1148">
        <v>101273</v>
      </c>
      <c r="F1148" t="s">
        <v>2832</v>
      </c>
      <c r="G1148" t="s">
        <v>2833</v>
      </c>
      <c r="H1148">
        <v>2</v>
      </c>
    </row>
    <row r="1149" spans="1:8" x14ac:dyDescent="0.2">
      <c r="A1149">
        <v>11023453</v>
      </c>
      <c r="B1149" s="6">
        <v>46125</v>
      </c>
      <c r="C1149" t="s">
        <v>562</v>
      </c>
      <c r="D1149" t="s">
        <v>429</v>
      </c>
      <c r="E1149">
        <v>102020</v>
      </c>
      <c r="F1149" t="s">
        <v>2834</v>
      </c>
      <c r="G1149" t="s">
        <v>2835</v>
      </c>
      <c r="H1149">
        <v>2</v>
      </c>
    </row>
    <row r="1150" spans="1:8" x14ac:dyDescent="0.2">
      <c r="A1150">
        <v>11023472</v>
      </c>
      <c r="B1150" s="6">
        <v>46125</v>
      </c>
      <c r="C1150" t="s">
        <v>199</v>
      </c>
      <c r="D1150" t="s">
        <v>429</v>
      </c>
      <c r="E1150">
        <v>101460</v>
      </c>
      <c r="F1150" t="s">
        <v>2836</v>
      </c>
      <c r="G1150" t="s">
        <v>2837</v>
      </c>
      <c r="H1150">
        <v>3</v>
      </c>
    </row>
    <row r="1151" spans="1:8" x14ac:dyDescent="0.2">
      <c r="A1151">
        <v>11023473</v>
      </c>
      <c r="B1151" s="6">
        <v>46125</v>
      </c>
      <c r="C1151" t="s">
        <v>199</v>
      </c>
      <c r="D1151" t="s">
        <v>429</v>
      </c>
      <c r="E1151">
        <v>98123</v>
      </c>
      <c r="F1151" t="s">
        <v>2838</v>
      </c>
      <c r="G1151" t="s">
        <v>2839</v>
      </c>
      <c r="H1151">
        <v>2</v>
      </c>
    </row>
    <row r="1152" spans="1:8" x14ac:dyDescent="0.2">
      <c r="A1152">
        <v>11023474</v>
      </c>
      <c r="B1152" s="6">
        <v>46125</v>
      </c>
      <c r="C1152" t="s">
        <v>199</v>
      </c>
      <c r="D1152" t="s">
        <v>429</v>
      </c>
      <c r="E1152">
        <v>97674</v>
      </c>
      <c r="F1152" t="s">
        <v>2840</v>
      </c>
      <c r="G1152" t="s">
        <v>2841</v>
      </c>
      <c r="H1152">
        <v>3</v>
      </c>
    </row>
    <row r="1153" spans="1:8" x14ac:dyDescent="0.2">
      <c r="A1153">
        <v>11023477</v>
      </c>
      <c r="B1153" s="6">
        <v>46125</v>
      </c>
      <c r="C1153" t="s">
        <v>199</v>
      </c>
      <c r="D1153" t="s">
        <v>429</v>
      </c>
      <c r="E1153">
        <v>97477</v>
      </c>
      <c r="F1153" t="s">
        <v>2842</v>
      </c>
      <c r="G1153" t="s">
        <v>2843</v>
      </c>
      <c r="H1153">
        <v>3</v>
      </c>
    </row>
    <row r="1154" spans="1:8" x14ac:dyDescent="0.2">
      <c r="A1154">
        <v>11023479</v>
      </c>
      <c r="B1154" s="6">
        <v>46125</v>
      </c>
      <c r="C1154" t="s">
        <v>199</v>
      </c>
      <c r="D1154" t="s">
        <v>429</v>
      </c>
      <c r="E1154">
        <v>95045</v>
      </c>
      <c r="F1154" t="s">
        <v>2844</v>
      </c>
      <c r="G1154" t="s">
        <v>2845</v>
      </c>
      <c r="H1154">
        <v>3</v>
      </c>
    </row>
    <row r="1155" spans="1:8" x14ac:dyDescent="0.2">
      <c r="A1155">
        <v>11023480</v>
      </c>
      <c r="B1155" s="6">
        <v>46125</v>
      </c>
      <c r="C1155" t="s">
        <v>199</v>
      </c>
      <c r="D1155" t="s">
        <v>429</v>
      </c>
      <c r="E1155">
        <v>96520</v>
      </c>
      <c r="F1155" t="s">
        <v>2846</v>
      </c>
      <c r="G1155" t="s">
        <v>2847</v>
      </c>
      <c r="H1155">
        <v>2</v>
      </c>
    </row>
    <row r="1156" spans="1:8" x14ac:dyDescent="0.2">
      <c r="A1156">
        <v>11023486</v>
      </c>
      <c r="B1156" s="6">
        <v>46125</v>
      </c>
      <c r="C1156" t="s">
        <v>199</v>
      </c>
      <c r="D1156" t="s">
        <v>429</v>
      </c>
      <c r="E1156">
        <v>100191</v>
      </c>
      <c r="F1156" t="s">
        <v>2848</v>
      </c>
      <c r="G1156" t="s">
        <v>2849</v>
      </c>
      <c r="H1156">
        <v>3</v>
      </c>
    </row>
    <row r="1157" spans="1:8" x14ac:dyDescent="0.2">
      <c r="A1157">
        <v>11023487</v>
      </c>
      <c r="B1157" s="6">
        <v>46125</v>
      </c>
      <c r="C1157" t="s">
        <v>575</v>
      </c>
      <c r="D1157" t="s">
        <v>426</v>
      </c>
      <c r="E1157">
        <v>101771</v>
      </c>
      <c r="F1157" t="s">
        <v>2850</v>
      </c>
      <c r="G1157" t="s">
        <v>2851</v>
      </c>
      <c r="H1157">
        <v>3</v>
      </c>
    </row>
    <row r="1158" spans="1:8" x14ac:dyDescent="0.2">
      <c r="A1158">
        <v>11023493</v>
      </c>
      <c r="B1158" s="6">
        <v>46125</v>
      </c>
      <c r="C1158" t="s">
        <v>199</v>
      </c>
      <c r="D1158" t="s">
        <v>429</v>
      </c>
      <c r="E1158">
        <v>91724</v>
      </c>
      <c r="F1158" t="s">
        <v>659</v>
      </c>
      <c r="G1158" t="s">
        <v>2852</v>
      </c>
      <c r="H1158">
        <v>3</v>
      </c>
    </row>
    <row r="1159" spans="1:8" x14ac:dyDescent="0.2">
      <c r="A1159">
        <v>11023494</v>
      </c>
      <c r="B1159" s="6">
        <v>46125</v>
      </c>
      <c r="C1159" t="s">
        <v>199</v>
      </c>
      <c r="D1159" t="s">
        <v>429</v>
      </c>
      <c r="E1159">
        <v>91635</v>
      </c>
      <c r="F1159" t="s">
        <v>659</v>
      </c>
      <c r="G1159" t="s">
        <v>2852</v>
      </c>
      <c r="H1159">
        <v>3</v>
      </c>
    </row>
    <row r="1160" spans="1:8" x14ac:dyDescent="0.2">
      <c r="A1160">
        <v>11023499</v>
      </c>
      <c r="B1160" s="6">
        <v>46125</v>
      </c>
      <c r="C1160" t="s">
        <v>199</v>
      </c>
      <c r="D1160" t="s">
        <v>429</v>
      </c>
      <c r="E1160">
        <v>75525</v>
      </c>
      <c r="F1160" t="s">
        <v>2853</v>
      </c>
      <c r="G1160" t="s">
        <v>2854</v>
      </c>
      <c r="H1160">
        <v>3</v>
      </c>
    </row>
    <row r="1161" spans="1:8" x14ac:dyDescent="0.2">
      <c r="A1161">
        <v>11023501</v>
      </c>
      <c r="B1161" s="6">
        <v>46125</v>
      </c>
      <c r="C1161" t="s">
        <v>199</v>
      </c>
      <c r="D1161" t="s">
        <v>429</v>
      </c>
      <c r="E1161">
        <v>86862</v>
      </c>
      <c r="F1161" t="s">
        <v>2855</v>
      </c>
      <c r="G1161" t="s">
        <v>2856</v>
      </c>
      <c r="H1161">
        <v>3</v>
      </c>
    </row>
    <row r="1162" spans="1:8" x14ac:dyDescent="0.2">
      <c r="A1162">
        <v>11023504</v>
      </c>
      <c r="B1162" s="6">
        <v>46125</v>
      </c>
      <c r="C1162" t="s">
        <v>69</v>
      </c>
      <c r="D1162" t="s">
        <v>429</v>
      </c>
      <c r="E1162">
        <v>99278</v>
      </c>
      <c r="F1162" t="s">
        <v>2857</v>
      </c>
      <c r="G1162" t="s">
        <v>2858</v>
      </c>
      <c r="H1162">
        <v>4</v>
      </c>
    </row>
    <row r="1163" spans="1:8" x14ac:dyDescent="0.2">
      <c r="A1163">
        <v>11023530</v>
      </c>
      <c r="B1163" s="6">
        <v>46125</v>
      </c>
      <c r="C1163" t="s">
        <v>159</v>
      </c>
      <c r="D1163" t="s">
        <v>426</v>
      </c>
      <c r="E1163">
        <v>98861</v>
      </c>
      <c r="F1163" t="s">
        <v>2859</v>
      </c>
      <c r="G1163" t="s">
        <v>2860</v>
      </c>
      <c r="H1163">
        <v>3</v>
      </c>
    </row>
    <row r="1164" spans="1:8" x14ac:dyDescent="0.2">
      <c r="A1164">
        <v>11023538</v>
      </c>
      <c r="B1164" s="6">
        <v>46125</v>
      </c>
      <c r="C1164" t="s">
        <v>206</v>
      </c>
      <c r="D1164" t="s">
        <v>426</v>
      </c>
      <c r="E1164">
        <v>99230</v>
      </c>
      <c r="F1164" t="s">
        <v>2861</v>
      </c>
      <c r="G1164" t="s">
        <v>2862</v>
      </c>
      <c r="H1164">
        <v>4</v>
      </c>
    </row>
    <row r="1165" spans="1:8" x14ac:dyDescent="0.2">
      <c r="A1165">
        <v>11023539</v>
      </c>
      <c r="B1165" s="6">
        <v>46125</v>
      </c>
      <c r="C1165" t="s">
        <v>206</v>
      </c>
      <c r="D1165" t="s">
        <v>426</v>
      </c>
      <c r="E1165">
        <v>97907</v>
      </c>
      <c r="F1165" t="s">
        <v>2863</v>
      </c>
      <c r="G1165" t="s">
        <v>2864</v>
      </c>
      <c r="H1165">
        <v>4</v>
      </c>
    </row>
    <row r="1166" spans="1:8" x14ac:dyDescent="0.2">
      <c r="A1166">
        <v>11023540</v>
      </c>
      <c r="B1166" s="6">
        <v>46125</v>
      </c>
      <c r="C1166" t="s">
        <v>206</v>
      </c>
      <c r="D1166" t="s">
        <v>426</v>
      </c>
      <c r="E1166">
        <v>98295</v>
      </c>
      <c r="F1166" t="s">
        <v>2865</v>
      </c>
      <c r="G1166" t="s">
        <v>2866</v>
      </c>
      <c r="H1166">
        <v>4</v>
      </c>
    </row>
    <row r="1167" spans="1:8" x14ac:dyDescent="0.2">
      <c r="A1167">
        <v>11023567</v>
      </c>
      <c r="B1167" s="6">
        <v>46125</v>
      </c>
      <c r="C1167" t="s">
        <v>206</v>
      </c>
      <c r="D1167" t="s">
        <v>426</v>
      </c>
      <c r="E1167">
        <v>97329</v>
      </c>
      <c r="F1167" t="s">
        <v>2867</v>
      </c>
      <c r="G1167" t="s">
        <v>2868</v>
      </c>
      <c r="H1167">
        <v>1</v>
      </c>
    </row>
    <row r="1168" spans="1:8" x14ac:dyDescent="0.2">
      <c r="A1168">
        <v>11023575</v>
      </c>
      <c r="B1168" s="6">
        <v>46125</v>
      </c>
      <c r="C1168" t="s">
        <v>289</v>
      </c>
      <c r="D1168" t="s">
        <v>428</v>
      </c>
      <c r="E1168">
        <v>95898</v>
      </c>
      <c r="F1168" t="s">
        <v>458</v>
      </c>
      <c r="G1168" t="s">
        <v>2869</v>
      </c>
      <c r="H1168">
        <v>3</v>
      </c>
    </row>
    <row r="1169" spans="1:8" x14ac:dyDescent="0.2">
      <c r="A1169">
        <v>11023582</v>
      </c>
      <c r="B1169" s="6">
        <v>46125</v>
      </c>
      <c r="C1169" t="s">
        <v>160</v>
      </c>
      <c r="D1169" t="s">
        <v>426</v>
      </c>
      <c r="E1169">
        <v>26803</v>
      </c>
      <c r="F1169" t="s">
        <v>2870</v>
      </c>
      <c r="G1169" t="s">
        <v>2871</v>
      </c>
      <c r="H1169">
        <v>2</v>
      </c>
    </row>
    <row r="1170" spans="1:8" x14ac:dyDescent="0.2">
      <c r="A1170">
        <v>11023583</v>
      </c>
      <c r="B1170" s="6">
        <v>46125</v>
      </c>
      <c r="C1170" t="s">
        <v>199</v>
      </c>
      <c r="D1170" t="s">
        <v>429</v>
      </c>
      <c r="E1170">
        <v>87260</v>
      </c>
      <c r="F1170" t="s">
        <v>2872</v>
      </c>
      <c r="G1170" t="s">
        <v>2873</v>
      </c>
      <c r="H1170">
        <v>4</v>
      </c>
    </row>
    <row r="1171" spans="1:8" x14ac:dyDescent="0.2">
      <c r="A1171">
        <v>11023585</v>
      </c>
      <c r="B1171" s="6">
        <v>46125</v>
      </c>
      <c r="C1171" t="s">
        <v>199</v>
      </c>
      <c r="D1171" t="s">
        <v>429</v>
      </c>
      <c r="E1171">
        <v>84672</v>
      </c>
      <c r="F1171" t="s">
        <v>2874</v>
      </c>
      <c r="G1171" t="s">
        <v>2875</v>
      </c>
      <c r="H1171">
        <v>4</v>
      </c>
    </row>
    <row r="1172" spans="1:8" x14ac:dyDescent="0.2">
      <c r="A1172">
        <v>11023586</v>
      </c>
      <c r="B1172" s="6">
        <v>46125</v>
      </c>
      <c r="C1172" t="s">
        <v>199</v>
      </c>
      <c r="D1172" t="s">
        <v>429</v>
      </c>
      <c r="E1172">
        <v>80718</v>
      </c>
      <c r="F1172" t="s">
        <v>2876</v>
      </c>
      <c r="G1172" t="s">
        <v>2877</v>
      </c>
      <c r="H1172">
        <v>3</v>
      </c>
    </row>
    <row r="1173" spans="1:8" x14ac:dyDescent="0.2">
      <c r="A1173">
        <v>11023587</v>
      </c>
      <c r="B1173" s="6">
        <v>46125</v>
      </c>
      <c r="C1173" t="s">
        <v>199</v>
      </c>
      <c r="D1173" t="s">
        <v>429</v>
      </c>
      <c r="E1173">
        <v>91814</v>
      </c>
      <c r="F1173" t="s">
        <v>2878</v>
      </c>
      <c r="G1173" t="s">
        <v>2879</v>
      </c>
      <c r="H1173">
        <v>4</v>
      </c>
    </row>
    <row r="1174" spans="1:8" x14ac:dyDescent="0.2">
      <c r="A1174">
        <v>11023595</v>
      </c>
      <c r="B1174" s="6">
        <v>46125</v>
      </c>
      <c r="C1174" t="s">
        <v>79</v>
      </c>
      <c r="D1174" t="s">
        <v>429</v>
      </c>
      <c r="E1174">
        <v>98976</v>
      </c>
      <c r="F1174" t="s">
        <v>2880</v>
      </c>
      <c r="G1174" t="s">
        <v>2881</v>
      </c>
      <c r="H1174">
        <v>5</v>
      </c>
    </row>
    <row r="1175" spans="1:8" x14ac:dyDescent="0.2">
      <c r="A1175">
        <v>11023596</v>
      </c>
      <c r="B1175" s="6">
        <v>46125</v>
      </c>
      <c r="C1175" t="s">
        <v>289</v>
      </c>
      <c r="D1175" t="s">
        <v>428</v>
      </c>
      <c r="E1175">
        <v>97417</v>
      </c>
      <c r="F1175" t="s">
        <v>2882</v>
      </c>
      <c r="G1175" t="s">
        <v>2883</v>
      </c>
      <c r="H1175">
        <v>3</v>
      </c>
    </row>
    <row r="1176" spans="1:8" x14ac:dyDescent="0.2">
      <c r="A1176">
        <v>11023597</v>
      </c>
      <c r="B1176" s="6">
        <v>46125</v>
      </c>
      <c r="C1176" t="s">
        <v>289</v>
      </c>
      <c r="D1176" t="s">
        <v>428</v>
      </c>
      <c r="E1176">
        <v>97418</v>
      </c>
      <c r="F1176" t="s">
        <v>2884</v>
      </c>
      <c r="G1176" t="s">
        <v>2885</v>
      </c>
      <c r="H1176">
        <v>3</v>
      </c>
    </row>
    <row r="1177" spans="1:8" x14ac:dyDescent="0.2">
      <c r="A1177">
        <v>11023607</v>
      </c>
      <c r="B1177" s="6">
        <v>46125</v>
      </c>
      <c r="C1177" t="s">
        <v>79</v>
      </c>
      <c r="D1177" t="s">
        <v>429</v>
      </c>
      <c r="E1177">
        <v>99989</v>
      </c>
      <c r="F1177" t="s">
        <v>2886</v>
      </c>
      <c r="G1177" t="s">
        <v>2887</v>
      </c>
      <c r="H1177">
        <v>5</v>
      </c>
    </row>
    <row r="1178" spans="1:8" x14ac:dyDescent="0.2">
      <c r="A1178">
        <v>11023608</v>
      </c>
      <c r="B1178" s="6">
        <v>46125</v>
      </c>
      <c r="C1178" t="s">
        <v>199</v>
      </c>
      <c r="D1178" t="s">
        <v>429</v>
      </c>
      <c r="E1178">
        <v>90530</v>
      </c>
      <c r="F1178" t="s">
        <v>462</v>
      </c>
      <c r="G1178" t="s">
        <v>2888</v>
      </c>
      <c r="H1178">
        <v>3</v>
      </c>
    </row>
    <row r="1179" spans="1:8" x14ac:dyDescent="0.2">
      <c r="A1179">
        <v>11023609</v>
      </c>
      <c r="B1179" s="6">
        <v>46125</v>
      </c>
      <c r="C1179" t="s">
        <v>199</v>
      </c>
      <c r="D1179" t="s">
        <v>429</v>
      </c>
      <c r="E1179">
        <v>76552</v>
      </c>
      <c r="F1179" t="s">
        <v>433</v>
      </c>
      <c r="G1179" t="s">
        <v>2889</v>
      </c>
      <c r="H1179">
        <v>3</v>
      </c>
    </row>
    <row r="1180" spans="1:8" x14ac:dyDescent="0.2">
      <c r="A1180">
        <v>11023614</v>
      </c>
      <c r="B1180" s="6">
        <v>46125</v>
      </c>
      <c r="C1180" t="s">
        <v>79</v>
      </c>
      <c r="D1180" t="s">
        <v>429</v>
      </c>
      <c r="E1180">
        <v>100649</v>
      </c>
      <c r="F1180" t="s">
        <v>2890</v>
      </c>
      <c r="G1180" t="s">
        <v>2891</v>
      </c>
      <c r="H1180">
        <v>5</v>
      </c>
    </row>
    <row r="1181" spans="1:8" x14ac:dyDescent="0.2">
      <c r="A1181">
        <v>11023618</v>
      </c>
      <c r="B1181" s="6">
        <v>46125</v>
      </c>
      <c r="C1181" t="s">
        <v>391</v>
      </c>
      <c r="D1181" t="s">
        <v>428</v>
      </c>
      <c r="E1181">
        <v>96037</v>
      </c>
      <c r="F1181" t="s">
        <v>627</v>
      </c>
      <c r="G1181" t="s">
        <v>2892</v>
      </c>
      <c r="H1181">
        <v>4</v>
      </c>
    </row>
    <row r="1182" spans="1:8" x14ac:dyDescent="0.2">
      <c r="A1182">
        <v>11023619</v>
      </c>
      <c r="B1182" s="6">
        <v>46125</v>
      </c>
      <c r="C1182" t="s">
        <v>199</v>
      </c>
      <c r="D1182" t="s">
        <v>429</v>
      </c>
      <c r="E1182">
        <v>93577</v>
      </c>
      <c r="F1182" t="s">
        <v>2893</v>
      </c>
      <c r="G1182" t="s">
        <v>2894</v>
      </c>
      <c r="H1182">
        <v>4</v>
      </c>
    </row>
    <row r="1183" spans="1:8" x14ac:dyDescent="0.2">
      <c r="A1183">
        <v>11023620</v>
      </c>
      <c r="B1183" s="6">
        <v>46125</v>
      </c>
      <c r="C1183" t="s">
        <v>391</v>
      </c>
      <c r="D1183" t="s">
        <v>428</v>
      </c>
      <c r="E1183">
        <v>86238</v>
      </c>
      <c r="F1183" t="s">
        <v>2895</v>
      </c>
      <c r="G1183" t="s">
        <v>2896</v>
      </c>
      <c r="H1183">
        <v>4</v>
      </c>
    </row>
    <row r="1184" spans="1:8" x14ac:dyDescent="0.2">
      <c r="A1184">
        <v>11023622</v>
      </c>
      <c r="B1184" s="6">
        <v>46125</v>
      </c>
      <c r="C1184" t="s">
        <v>391</v>
      </c>
      <c r="D1184" t="s">
        <v>428</v>
      </c>
      <c r="E1184">
        <v>101693</v>
      </c>
      <c r="F1184" t="s">
        <v>2897</v>
      </c>
      <c r="G1184" t="s">
        <v>2898</v>
      </c>
      <c r="H1184">
        <v>4</v>
      </c>
    </row>
    <row r="1185" spans="1:8" x14ac:dyDescent="0.2">
      <c r="A1185">
        <v>11023639</v>
      </c>
      <c r="B1185" s="6">
        <v>46125</v>
      </c>
      <c r="C1185" t="s">
        <v>227</v>
      </c>
      <c r="D1185" t="s">
        <v>429</v>
      </c>
      <c r="E1185">
        <v>98192</v>
      </c>
      <c r="F1185" t="s">
        <v>2899</v>
      </c>
      <c r="G1185" t="s">
        <v>2900</v>
      </c>
      <c r="H1185">
        <v>5</v>
      </c>
    </row>
    <row r="1186" spans="1:8" x14ac:dyDescent="0.2">
      <c r="A1186">
        <v>11023645</v>
      </c>
      <c r="B1186" s="6">
        <v>46125</v>
      </c>
      <c r="C1186" t="s">
        <v>262</v>
      </c>
      <c r="D1186" t="s">
        <v>429</v>
      </c>
      <c r="E1186">
        <v>102280</v>
      </c>
      <c r="F1186" t="s">
        <v>2901</v>
      </c>
      <c r="G1186" t="s">
        <v>2902</v>
      </c>
      <c r="H1186">
        <v>3</v>
      </c>
    </row>
    <row r="1187" spans="1:8" x14ac:dyDescent="0.2">
      <c r="A1187">
        <v>11023659</v>
      </c>
      <c r="B1187" s="6">
        <v>46125</v>
      </c>
      <c r="C1187" t="s">
        <v>279</v>
      </c>
      <c r="D1187" t="s">
        <v>425</v>
      </c>
      <c r="E1187">
        <v>97766</v>
      </c>
      <c r="F1187" t="s">
        <v>2903</v>
      </c>
      <c r="G1187" t="s">
        <v>2904</v>
      </c>
      <c r="H1187">
        <v>4</v>
      </c>
    </row>
    <row r="1188" spans="1:8" x14ac:dyDescent="0.2">
      <c r="A1188">
        <v>11023670</v>
      </c>
      <c r="B1188" s="6">
        <v>46125</v>
      </c>
      <c r="C1188" t="s">
        <v>199</v>
      </c>
      <c r="D1188" t="s">
        <v>429</v>
      </c>
      <c r="E1188">
        <v>77067</v>
      </c>
      <c r="F1188" t="s">
        <v>2905</v>
      </c>
      <c r="G1188" t="s">
        <v>2906</v>
      </c>
      <c r="H1188">
        <v>3</v>
      </c>
    </row>
    <row r="1189" spans="1:8" x14ac:dyDescent="0.2">
      <c r="A1189">
        <v>11023713</v>
      </c>
      <c r="B1189" s="6">
        <v>46125</v>
      </c>
      <c r="C1189" t="s">
        <v>391</v>
      </c>
      <c r="D1189" t="s">
        <v>428</v>
      </c>
      <c r="E1189">
        <v>78601</v>
      </c>
      <c r="F1189" t="s">
        <v>2907</v>
      </c>
      <c r="G1189" t="s">
        <v>2908</v>
      </c>
      <c r="H1189">
        <v>3</v>
      </c>
    </row>
    <row r="1190" spans="1:8" x14ac:dyDescent="0.2">
      <c r="A1190">
        <v>11023734</v>
      </c>
      <c r="B1190" s="6">
        <v>46125</v>
      </c>
      <c r="C1190" t="s">
        <v>191</v>
      </c>
      <c r="D1190" t="s">
        <v>426</v>
      </c>
      <c r="E1190">
        <v>92235</v>
      </c>
      <c r="F1190" t="s">
        <v>2909</v>
      </c>
      <c r="G1190" t="s">
        <v>2910</v>
      </c>
      <c r="H1190">
        <v>3</v>
      </c>
    </row>
    <row r="1191" spans="1:8" x14ac:dyDescent="0.2">
      <c r="A1191">
        <v>11023817</v>
      </c>
      <c r="B1191" s="6">
        <v>46125</v>
      </c>
      <c r="C1191" t="s">
        <v>598</v>
      </c>
      <c r="D1191" t="s">
        <v>429</v>
      </c>
      <c r="E1191">
        <v>94185</v>
      </c>
      <c r="F1191" t="s">
        <v>2911</v>
      </c>
      <c r="G1191" t="s">
        <v>2912</v>
      </c>
      <c r="H1191">
        <v>3</v>
      </c>
    </row>
    <row r="1192" spans="1:8" x14ac:dyDescent="0.2">
      <c r="A1192">
        <v>11023827</v>
      </c>
      <c r="B1192" s="6">
        <v>46125</v>
      </c>
      <c r="C1192" t="s">
        <v>33</v>
      </c>
      <c r="D1192" t="s">
        <v>426</v>
      </c>
      <c r="E1192">
        <v>55310</v>
      </c>
      <c r="F1192" t="s">
        <v>487</v>
      </c>
      <c r="G1192" t="s">
        <v>2913</v>
      </c>
      <c r="H1192">
        <v>4</v>
      </c>
    </row>
    <row r="1193" spans="1:8" x14ac:dyDescent="0.2">
      <c r="A1193">
        <v>11023830</v>
      </c>
      <c r="B1193" s="6">
        <v>46125</v>
      </c>
      <c r="C1193" t="s">
        <v>598</v>
      </c>
      <c r="D1193" t="s">
        <v>429</v>
      </c>
      <c r="E1193">
        <v>97636</v>
      </c>
      <c r="F1193" t="s">
        <v>2914</v>
      </c>
      <c r="G1193" t="s">
        <v>2915</v>
      </c>
      <c r="H1193">
        <v>4</v>
      </c>
    </row>
    <row r="1194" spans="1:8" x14ac:dyDescent="0.2">
      <c r="A1194">
        <v>11023939</v>
      </c>
      <c r="B1194" s="6">
        <v>46125</v>
      </c>
      <c r="C1194" t="s">
        <v>82</v>
      </c>
      <c r="D1194" t="s">
        <v>425</v>
      </c>
      <c r="E1194">
        <v>99330</v>
      </c>
      <c r="F1194" t="s">
        <v>2916</v>
      </c>
      <c r="G1194" t="s">
        <v>2917</v>
      </c>
      <c r="H1194">
        <v>5</v>
      </c>
    </row>
    <row r="1195" spans="1:8" x14ac:dyDescent="0.2">
      <c r="A1195">
        <v>11023947</v>
      </c>
      <c r="B1195" s="6">
        <v>46125</v>
      </c>
      <c r="C1195" t="s">
        <v>340</v>
      </c>
      <c r="D1195" t="s">
        <v>429</v>
      </c>
      <c r="E1195">
        <v>91025</v>
      </c>
      <c r="F1195" t="s">
        <v>692</v>
      </c>
      <c r="G1195" t="s">
        <v>2918</v>
      </c>
      <c r="H1195">
        <v>2</v>
      </c>
    </row>
    <row r="1196" spans="1:8" x14ac:dyDescent="0.2">
      <c r="A1196">
        <v>11023964</v>
      </c>
      <c r="B1196" s="6">
        <v>46125</v>
      </c>
      <c r="C1196" t="s">
        <v>595</v>
      </c>
      <c r="D1196" t="s">
        <v>426</v>
      </c>
      <c r="E1196">
        <v>85673</v>
      </c>
      <c r="F1196" t="s">
        <v>618</v>
      </c>
      <c r="G1196" t="s">
        <v>2919</v>
      </c>
      <c r="H1196">
        <v>4</v>
      </c>
    </row>
    <row r="1197" spans="1:8" x14ac:dyDescent="0.2">
      <c r="A1197">
        <v>11023970</v>
      </c>
      <c r="B1197" s="6">
        <v>46125</v>
      </c>
      <c r="C1197" t="s">
        <v>595</v>
      </c>
      <c r="D1197" t="s">
        <v>426</v>
      </c>
      <c r="E1197">
        <v>99806</v>
      </c>
      <c r="F1197" t="s">
        <v>1366</v>
      </c>
      <c r="G1197" t="s">
        <v>2920</v>
      </c>
      <c r="H1197">
        <v>4</v>
      </c>
    </row>
    <row r="1198" spans="1:8" x14ac:dyDescent="0.2">
      <c r="A1198">
        <v>11023974</v>
      </c>
      <c r="B1198" s="6">
        <v>46126</v>
      </c>
      <c r="C1198" t="s">
        <v>374</v>
      </c>
      <c r="D1198" t="s">
        <v>425</v>
      </c>
      <c r="E1198">
        <v>99700</v>
      </c>
      <c r="F1198" t="s">
        <v>1704</v>
      </c>
      <c r="G1198" t="s">
        <v>2921</v>
      </c>
      <c r="H1198">
        <v>4</v>
      </c>
    </row>
    <row r="1199" spans="1:8" x14ac:dyDescent="0.2">
      <c r="A1199">
        <v>11023975</v>
      </c>
      <c r="B1199" s="6">
        <v>46126</v>
      </c>
      <c r="C1199" t="s">
        <v>374</v>
      </c>
      <c r="D1199" t="s">
        <v>425</v>
      </c>
      <c r="E1199">
        <v>98625</v>
      </c>
      <c r="F1199" t="s">
        <v>2922</v>
      </c>
      <c r="G1199" t="s">
        <v>2923</v>
      </c>
      <c r="H1199">
        <v>4</v>
      </c>
    </row>
    <row r="1200" spans="1:8" x14ac:dyDescent="0.2">
      <c r="A1200">
        <v>11023976</v>
      </c>
      <c r="B1200" s="6">
        <v>46126</v>
      </c>
      <c r="C1200" t="s">
        <v>282</v>
      </c>
      <c r="D1200" t="s">
        <v>425</v>
      </c>
      <c r="E1200">
        <v>94814</v>
      </c>
      <c r="F1200" t="s">
        <v>2924</v>
      </c>
      <c r="G1200" t="s">
        <v>2925</v>
      </c>
      <c r="H1200">
        <v>1</v>
      </c>
    </row>
    <row r="1201" spans="1:8" x14ac:dyDescent="0.2">
      <c r="A1201">
        <v>11023986</v>
      </c>
      <c r="B1201" s="6">
        <v>46126</v>
      </c>
      <c r="C1201" t="s">
        <v>282</v>
      </c>
      <c r="D1201" t="s">
        <v>425</v>
      </c>
      <c r="E1201">
        <v>13946</v>
      </c>
      <c r="F1201" t="s">
        <v>2926</v>
      </c>
      <c r="G1201" t="s">
        <v>2927</v>
      </c>
      <c r="H1201">
        <v>3</v>
      </c>
    </row>
    <row r="1202" spans="1:8" x14ac:dyDescent="0.2">
      <c r="A1202">
        <v>11024052</v>
      </c>
      <c r="B1202" s="6">
        <v>46126</v>
      </c>
      <c r="C1202" t="s">
        <v>392</v>
      </c>
      <c r="D1202" t="s">
        <v>426</v>
      </c>
      <c r="E1202">
        <v>91611</v>
      </c>
      <c r="F1202" t="s">
        <v>2928</v>
      </c>
      <c r="G1202" t="s">
        <v>2929</v>
      </c>
      <c r="H1202">
        <v>1</v>
      </c>
    </row>
    <row r="1203" spans="1:8" x14ac:dyDescent="0.2">
      <c r="A1203">
        <v>11024120</v>
      </c>
      <c r="B1203" s="6">
        <v>46126</v>
      </c>
      <c r="C1203" t="s">
        <v>63</v>
      </c>
      <c r="D1203" t="s">
        <v>426</v>
      </c>
      <c r="E1203">
        <v>101766</v>
      </c>
      <c r="F1203" t="s">
        <v>2930</v>
      </c>
      <c r="G1203" t="s">
        <v>2931</v>
      </c>
      <c r="H1203">
        <v>4</v>
      </c>
    </row>
    <row r="1204" spans="1:8" x14ac:dyDescent="0.2">
      <c r="A1204">
        <v>11024144</v>
      </c>
      <c r="B1204" s="6">
        <v>46126</v>
      </c>
      <c r="C1204" t="s">
        <v>248</v>
      </c>
      <c r="D1204" t="s">
        <v>428</v>
      </c>
      <c r="E1204">
        <v>102298</v>
      </c>
      <c r="F1204" t="s">
        <v>2932</v>
      </c>
      <c r="G1204" t="s">
        <v>2933</v>
      </c>
      <c r="H1204">
        <v>3</v>
      </c>
    </row>
    <row r="1205" spans="1:8" x14ac:dyDescent="0.2">
      <c r="A1205">
        <v>11024174</v>
      </c>
      <c r="B1205" s="6">
        <v>46126</v>
      </c>
      <c r="C1205" t="s">
        <v>337</v>
      </c>
      <c r="D1205" t="s">
        <v>425</v>
      </c>
      <c r="E1205">
        <v>100925</v>
      </c>
      <c r="F1205" t="s">
        <v>633</v>
      </c>
      <c r="G1205" t="s">
        <v>2934</v>
      </c>
      <c r="H1205">
        <v>2</v>
      </c>
    </row>
    <row r="1206" spans="1:8" x14ac:dyDescent="0.2">
      <c r="A1206">
        <v>11024183</v>
      </c>
      <c r="B1206" s="6">
        <v>46126</v>
      </c>
      <c r="C1206" t="s">
        <v>33</v>
      </c>
      <c r="D1206" t="s">
        <v>426</v>
      </c>
      <c r="E1206">
        <v>96720</v>
      </c>
      <c r="F1206" t="s">
        <v>2935</v>
      </c>
      <c r="G1206" t="s">
        <v>2936</v>
      </c>
      <c r="H1206">
        <v>2</v>
      </c>
    </row>
    <row r="1207" spans="1:8" x14ac:dyDescent="0.2">
      <c r="A1207">
        <v>11024191</v>
      </c>
      <c r="B1207" s="6">
        <v>46126</v>
      </c>
      <c r="C1207" t="s">
        <v>159</v>
      </c>
      <c r="D1207" t="s">
        <v>426</v>
      </c>
      <c r="E1207">
        <v>100821</v>
      </c>
      <c r="F1207" t="s">
        <v>2937</v>
      </c>
      <c r="G1207" t="s">
        <v>2938</v>
      </c>
      <c r="H1207">
        <v>4</v>
      </c>
    </row>
    <row r="1208" spans="1:8" x14ac:dyDescent="0.2">
      <c r="A1208">
        <v>11024310</v>
      </c>
      <c r="B1208" s="6">
        <v>46126</v>
      </c>
      <c r="C1208" t="s">
        <v>354</v>
      </c>
      <c r="D1208" t="s">
        <v>425</v>
      </c>
      <c r="E1208">
        <v>102330</v>
      </c>
      <c r="F1208" t="s">
        <v>2939</v>
      </c>
      <c r="G1208" t="s">
        <v>2940</v>
      </c>
      <c r="H1208">
        <v>3</v>
      </c>
    </row>
    <row r="1209" spans="1:8" x14ac:dyDescent="0.2">
      <c r="A1209">
        <v>11024316</v>
      </c>
      <c r="B1209" s="6">
        <v>46126</v>
      </c>
      <c r="C1209" t="s">
        <v>235</v>
      </c>
      <c r="D1209" t="s">
        <v>431</v>
      </c>
      <c r="E1209">
        <v>91408</v>
      </c>
      <c r="F1209" t="s">
        <v>619</v>
      </c>
      <c r="G1209" t="s">
        <v>2941</v>
      </c>
      <c r="H1209">
        <v>5</v>
      </c>
    </row>
    <row r="1210" spans="1:8" x14ac:dyDescent="0.2">
      <c r="A1210">
        <v>11024326</v>
      </c>
      <c r="B1210" s="6">
        <v>46126</v>
      </c>
      <c r="C1210" t="s">
        <v>235</v>
      </c>
      <c r="D1210" t="s">
        <v>431</v>
      </c>
      <c r="E1210">
        <v>98010</v>
      </c>
      <c r="F1210" t="s">
        <v>2942</v>
      </c>
      <c r="G1210" t="s">
        <v>2943</v>
      </c>
      <c r="H1210">
        <v>5</v>
      </c>
    </row>
    <row r="1211" spans="1:8" x14ac:dyDescent="0.2">
      <c r="A1211">
        <v>11024329</v>
      </c>
      <c r="B1211" s="6">
        <v>46126</v>
      </c>
      <c r="C1211" t="s">
        <v>191</v>
      </c>
      <c r="D1211" t="s">
        <v>426</v>
      </c>
      <c r="E1211">
        <v>101864</v>
      </c>
      <c r="F1211" t="s">
        <v>2944</v>
      </c>
      <c r="G1211" t="s">
        <v>2945</v>
      </c>
      <c r="H1211">
        <v>3</v>
      </c>
    </row>
    <row r="1212" spans="1:8" x14ac:dyDescent="0.2">
      <c r="A1212">
        <v>11024363</v>
      </c>
      <c r="B1212" s="6">
        <v>46126</v>
      </c>
      <c r="C1212" t="s">
        <v>310</v>
      </c>
      <c r="D1212" t="s">
        <v>426</v>
      </c>
      <c r="E1212">
        <v>97657</v>
      </c>
      <c r="F1212" t="s">
        <v>2946</v>
      </c>
      <c r="G1212" t="s">
        <v>2947</v>
      </c>
      <c r="H1212">
        <v>5</v>
      </c>
    </row>
    <row r="1213" spans="1:8" x14ac:dyDescent="0.2">
      <c r="A1213">
        <v>11024380</v>
      </c>
      <c r="B1213" s="6">
        <v>46126</v>
      </c>
      <c r="C1213" t="s">
        <v>389</v>
      </c>
      <c r="D1213" t="s">
        <v>431</v>
      </c>
      <c r="E1213">
        <v>81942</v>
      </c>
      <c r="F1213" t="s">
        <v>440</v>
      </c>
      <c r="G1213" t="s">
        <v>2948</v>
      </c>
      <c r="H1213">
        <v>4</v>
      </c>
    </row>
    <row r="1214" spans="1:8" x14ac:dyDescent="0.2">
      <c r="A1214">
        <v>11024438</v>
      </c>
      <c r="B1214" s="6">
        <v>46126</v>
      </c>
      <c r="C1214" t="s">
        <v>310</v>
      </c>
      <c r="D1214" t="s">
        <v>426</v>
      </c>
      <c r="E1214">
        <v>100774</v>
      </c>
      <c r="F1214" t="s">
        <v>2949</v>
      </c>
      <c r="G1214" t="s">
        <v>2950</v>
      </c>
      <c r="H1214">
        <v>4</v>
      </c>
    </row>
    <row r="1215" spans="1:8" x14ac:dyDescent="0.2">
      <c r="A1215">
        <v>11024454</v>
      </c>
      <c r="B1215" s="6">
        <v>46126</v>
      </c>
      <c r="C1215" t="s">
        <v>354</v>
      </c>
      <c r="D1215" t="s">
        <v>425</v>
      </c>
      <c r="E1215">
        <v>91870</v>
      </c>
      <c r="F1215" t="s">
        <v>668</v>
      </c>
      <c r="G1215" t="s">
        <v>2951</v>
      </c>
      <c r="H1215">
        <v>3</v>
      </c>
    </row>
    <row r="1216" spans="1:8" x14ac:dyDescent="0.2">
      <c r="A1216">
        <v>11024475</v>
      </c>
      <c r="B1216" s="6">
        <v>46126</v>
      </c>
      <c r="C1216" t="s">
        <v>411</v>
      </c>
      <c r="D1216" t="s">
        <v>426</v>
      </c>
      <c r="E1216">
        <v>86941</v>
      </c>
      <c r="F1216" t="s">
        <v>2952</v>
      </c>
      <c r="G1216" t="s">
        <v>2953</v>
      </c>
      <c r="H1216">
        <v>1</v>
      </c>
    </row>
    <row r="1217" spans="1:8" x14ac:dyDescent="0.2">
      <c r="A1217">
        <v>11024477</v>
      </c>
      <c r="B1217" s="6">
        <v>46126</v>
      </c>
      <c r="C1217" t="s">
        <v>411</v>
      </c>
      <c r="D1217" t="s">
        <v>426</v>
      </c>
      <c r="E1217">
        <v>35450</v>
      </c>
      <c r="F1217" t="s">
        <v>2954</v>
      </c>
      <c r="G1217" t="s">
        <v>2955</v>
      </c>
      <c r="H1217">
        <v>2</v>
      </c>
    </row>
    <row r="1218" spans="1:8" x14ac:dyDescent="0.2">
      <c r="A1218">
        <v>11024547</v>
      </c>
      <c r="B1218" s="6">
        <v>46126</v>
      </c>
      <c r="C1218" t="s">
        <v>337</v>
      </c>
      <c r="D1218" t="s">
        <v>425</v>
      </c>
      <c r="E1218">
        <v>101384</v>
      </c>
      <c r="F1218" t="s">
        <v>2956</v>
      </c>
      <c r="G1218" t="s">
        <v>2957</v>
      </c>
      <c r="H1218">
        <v>1</v>
      </c>
    </row>
    <row r="1219" spans="1:8" x14ac:dyDescent="0.2">
      <c r="A1219">
        <v>11024548</v>
      </c>
      <c r="B1219" s="6">
        <v>46126</v>
      </c>
      <c r="C1219" t="s">
        <v>337</v>
      </c>
      <c r="D1219" t="s">
        <v>425</v>
      </c>
      <c r="E1219">
        <v>101102</v>
      </c>
      <c r="F1219" t="s">
        <v>2958</v>
      </c>
      <c r="G1219" t="s">
        <v>2959</v>
      </c>
      <c r="H1219">
        <v>4</v>
      </c>
    </row>
    <row r="1220" spans="1:8" x14ac:dyDescent="0.2">
      <c r="A1220">
        <v>11024562</v>
      </c>
      <c r="B1220" s="6">
        <v>46126</v>
      </c>
      <c r="C1220" t="s">
        <v>389</v>
      </c>
      <c r="D1220" t="s">
        <v>431</v>
      </c>
      <c r="E1220">
        <v>83038</v>
      </c>
      <c r="F1220" t="s">
        <v>2960</v>
      </c>
      <c r="G1220" t="s">
        <v>2961</v>
      </c>
      <c r="H1220">
        <v>5</v>
      </c>
    </row>
    <row r="1221" spans="1:8" x14ac:dyDescent="0.2">
      <c r="A1221">
        <v>11024563</v>
      </c>
      <c r="B1221" s="6">
        <v>46126</v>
      </c>
      <c r="C1221" t="s">
        <v>130</v>
      </c>
      <c r="D1221" t="s">
        <v>428</v>
      </c>
      <c r="E1221">
        <v>100608</v>
      </c>
      <c r="F1221" t="s">
        <v>2962</v>
      </c>
      <c r="G1221" t="s">
        <v>2963</v>
      </c>
      <c r="H1221">
        <v>4</v>
      </c>
    </row>
    <row r="1222" spans="1:8" x14ac:dyDescent="0.2">
      <c r="A1222">
        <v>11024564</v>
      </c>
      <c r="B1222" s="6">
        <v>46127</v>
      </c>
      <c r="C1222" t="s">
        <v>389</v>
      </c>
      <c r="D1222" t="s">
        <v>431</v>
      </c>
      <c r="E1222">
        <v>70819</v>
      </c>
      <c r="F1222" t="s">
        <v>2964</v>
      </c>
      <c r="G1222" t="s">
        <v>2965</v>
      </c>
      <c r="H1222">
        <v>3</v>
      </c>
    </row>
    <row r="1223" spans="1:8" x14ac:dyDescent="0.2">
      <c r="A1223">
        <v>11024596</v>
      </c>
      <c r="B1223" s="6">
        <v>46127</v>
      </c>
      <c r="C1223" t="s">
        <v>55</v>
      </c>
      <c r="D1223" t="s">
        <v>428</v>
      </c>
      <c r="E1223">
        <v>100931</v>
      </c>
      <c r="F1223" t="s">
        <v>2966</v>
      </c>
      <c r="G1223" t="s">
        <v>2967</v>
      </c>
      <c r="H1223">
        <v>1</v>
      </c>
    </row>
    <row r="1224" spans="1:8" x14ac:dyDescent="0.2">
      <c r="A1224">
        <v>11024599</v>
      </c>
      <c r="B1224" s="6">
        <v>46127</v>
      </c>
      <c r="C1224" t="s">
        <v>55</v>
      </c>
      <c r="D1224" t="s">
        <v>428</v>
      </c>
      <c r="E1224">
        <v>101326</v>
      </c>
      <c r="F1224" t="s">
        <v>2968</v>
      </c>
      <c r="G1224" t="s">
        <v>2969</v>
      </c>
      <c r="H1224">
        <v>4</v>
      </c>
    </row>
    <row r="1225" spans="1:8" x14ac:dyDescent="0.2">
      <c r="A1225">
        <v>11024605</v>
      </c>
      <c r="B1225" s="6">
        <v>46127</v>
      </c>
      <c r="C1225" t="s">
        <v>55</v>
      </c>
      <c r="D1225" t="s">
        <v>428</v>
      </c>
      <c r="E1225">
        <v>100863</v>
      </c>
      <c r="F1225" t="s">
        <v>2970</v>
      </c>
      <c r="G1225" t="s">
        <v>2971</v>
      </c>
      <c r="H1225">
        <v>3</v>
      </c>
    </row>
    <row r="1226" spans="1:8" x14ac:dyDescent="0.2">
      <c r="A1226">
        <v>11024606</v>
      </c>
      <c r="B1226" s="6">
        <v>46127</v>
      </c>
      <c r="C1226" t="s">
        <v>326</v>
      </c>
      <c r="D1226" t="s">
        <v>428</v>
      </c>
      <c r="E1226">
        <v>102490</v>
      </c>
      <c r="F1226" t="s">
        <v>2972</v>
      </c>
      <c r="G1226" t="s">
        <v>2973</v>
      </c>
      <c r="H1226">
        <v>2</v>
      </c>
    </row>
    <row r="1227" spans="1:8" x14ac:dyDescent="0.2">
      <c r="A1227">
        <v>11024609</v>
      </c>
      <c r="B1227" s="6">
        <v>46127</v>
      </c>
      <c r="C1227" t="s">
        <v>326</v>
      </c>
      <c r="D1227" t="s">
        <v>428</v>
      </c>
      <c r="E1227">
        <v>100060</v>
      </c>
      <c r="F1227" t="s">
        <v>1057</v>
      </c>
      <c r="G1227" t="s">
        <v>2974</v>
      </c>
      <c r="H1227">
        <v>2</v>
      </c>
    </row>
    <row r="1228" spans="1:8" x14ac:dyDescent="0.2">
      <c r="A1228">
        <v>11024610</v>
      </c>
      <c r="B1228" s="6">
        <v>46127</v>
      </c>
      <c r="C1228" t="s">
        <v>253</v>
      </c>
      <c r="D1228" t="s">
        <v>425</v>
      </c>
      <c r="E1228">
        <v>100759</v>
      </c>
      <c r="F1228" t="s">
        <v>2975</v>
      </c>
      <c r="G1228" t="s">
        <v>2976</v>
      </c>
      <c r="H1228">
        <v>5</v>
      </c>
    </row>
    <row r="1229" spans="1:8" x14ac:dyDescent="0.2">
      <c r="A1229">
        <v>11024618</v>
      </c>
      <c r="B1229" s="6">
        <v>46127</v>
      </c>
      <c r="C1229" t="s">
        <v>253</v>
      </c>
      <c r="D1229" t="s">
        <v>425</v>
      </c>
      <c r="E1229">
        <v>91176</v>
      </c>
      <c r="F1229" t="s">
        <v>2977</v>
      </c>
      <c r="G1229" t="s">
        <v>2978</v>
      </c>
      <c r="H1229">
        <v>4</v>
      </c>
    </row>
    <row r="1230" spans="1:8" x14ac:dyDescent="0.2">
      <c r="A1230">
        <v>11024639</v>
      </c>
      <c r="B1230" s="6">
        <v>46127</v>
      </c>
      <c r="C1230" t="s">
        <v>392</v>
      </c>
      <c r="D1230" t="s">
        <v>426</v>
      </c>
      <c r="E1230">
        <v>98895</v>
      </c>
      <c r="F1230" t="s">
        <v>2979</v>
      </c>
      <c r="G1230" t="s">
        <v>2980</v>
      </c>
      <c r="H1230">
        <v>1</v>
      </c>
    </row>
    <row r="1231" spans="1:8" x14ac:dyDescent="0.2">
      <c r="A1231">
        <v>11024662</v>
      </c>
      <c r="B1231" s="6">
        <v>46127</v>
      </c>
      <c r="C1231" t="s">
        <v>198</v>
      </c>
      <c r="D1231" t="s">
        <v>428</v>
      </c>
      <c r="E1231">
        <v>67584</v>
      </c>
      <c r="F1231" t="s">
        <v>2981</v>
      </c>
      <c r="G1231" t="s">
        <v>2982</v>
      </c>
      <c r="H1231">
        <v>2</v>
      </c>
    </row>
    <row r="1232" spans="1:8" x14ac:dyDescent="0.2">
      <c r="A1232">
        <v>11024687</v>
      </c>
      <c r="B1232" s="6">
        <v>46127</v>
      </c>
      <c r="C1232" t="s">
        <v>369</v>
      </c>
      <c r="D1232" t="s">
        <v>425</v>
      </c>
      <c r="E1232">
        <v>80436</v>
      </c>
      <c r="F1232" t="s">
        <v>452</v>
      </c>
      <c r="G1232" t="s">
        <v>2983</v>
      </c>
      <c r="H1232">
        <v>4</v>
      </c>
    </row>
    <row r="1233" spans="1:8" x14ac:dyDescent="0.2">
      <c r="A1233">
        <v>11024689</v>
      </c>
      <c r="B1233" s="6">
        <v>46127</v>
      </c>
      <c r="C1233" t="s">
        <v>198</v>
      </c>
      <c r="D1233" t="s">
        <v>428</v>
      </c>
      <c r="E1233">
        <v>92243</v>
      </c>
      <c r="F1233" t="s">
        <v>2984</v>
      </c>
      <c r="G1233" t="s">
        <v>2985</v>
      </c>
      <c r="H1233">
        <v>3</v>
      </c>
    </row>
    <row r="1234" spans="1:8" x14ac:dyDescent="0.2">
      <c r="A1234">
        <v>11024693</v>
      </c>
      <c r="B1234" s="6">
        <v>46127</v>
      </c>
      <c r="C1234" t="s">
        <v>198</v>
      </c>
      <c r="D1234" t="s">
        <v>428</v>
      </c>
      <c r="E1234">
        <v>66506</v>
      </c>
      <c r="F1234" t="s">
        <v>2986</v>
      </c>
      <c r="G1234" t="s">
        <v>2987</v>
      </c>
      <c r="H1234">
        <v>2</v>
      </c>
    </row>
    <row r="1235" spans="1:8" x14ac:dyDescent="0.2">
      <c r="A1235">
        <v>11024706</v>
      </c>
      <c r="B1235" s="6">
        <v>46127</v>
      </c>
      <c r="C1235" t="s">
        <v>124</v>
      </c>
      <c r="D1235" t="s">
        <v>426</v>
      </c>
      <c r="E1235">
        <v>95209</v>
      </c>
      <c r="F1235" t="s">
        <v>455</v>
      </c>
      <c r="G1235" t="s">
        <v>2988</v>
      </c>
      <c r="H1235">
        <v>5</v>
      </c>
    </row>
    <row r="1236" spans="1:8" x14ac:dyDescent="0.2">
      <c r="A1236">
        <v>11024753</v>
      </c>
      <c r="B1236" s="6">
        <v>46127</v>
      </c>
      <c r="C1236" t="s">
        <v>75</v>
      </c>
      <c r="D1236" t="s">
        <v>431</v>
      </c>
      <c r="E1236">
        <v>96708</v>
      </c>
      <c r="F1236" t="s">
        <v>448</v>
      </c>
      <c r="G1236" t="s">
        <v>2989</v>
      </c>
      <c r="H1236">
        <v>5</v>
      </c>
    </row>
    <row r="1237" spans="1:8" x14ac:dyDescent="0.2">
      <c r="A1237">
        <v>11024762</v>
      </c>
      <c r="B1237" s="6">
        <v>46127</v>
      </c>
      <c r="C1237" t="s">
        <v>116</v>
      </c>
      <c r="D1237" t="s">
        <v>426</v>
      </c>
      <c r="E1237">
        <v>98703</v>
      </c>
      <c r="F1237" t="s">
        <v>2990</v>
      </c>
      <c r="G1237" t="s">
        <v>2991</v>
      </c>
      <c r="H1237">
        <v>3</v>
      </c>
    </row>
    <row r="1238" spans="1:8" x14ac:dyDescent="0.2">
      <c r="A1238">
        <v>11024764</v>
      </c>
      <c r="B1238" s="6">
        <v>46127</v>
      </c>
      <c r="C1238" t="s">
        <v>116</v>
      </c>
      <c r="D1238" t="s">
        <v>426</v>
      </c>
      <c r="E1238">
        <v>95389</v>
      </c>
      <c r="F1238" t="s">
        <v>2992</v>
      </c>
      <c r="G1238" t="s">
        <v>2993</v>
      </c>
      <c r="H1238">
        <v>3</v>
      </c>
    </row>
    <row r="1239" spans="1:8" x14ac:dyDescent="0.2">
      <c r="A1239">
        <v>11024770</v>
      </c>
      <c r="B1239" s="6">
        <v>46127</v>
      </c>
      <c r="C1239" t="s">
        <v>553</v>
      </c>
      <c r="D1239" t="s">
        <v>428</v>
      </c>
      <c r="E1239">
        <v>101775</v>
      </c>
      <c r="F1239" t="s">
        <v>2994</v>
      </c>
      <c r="G1239" t="s">
        <v>2995</v>
      </c>
      <c r="H1239">
        <v>3</v>
      </c>
    </row>
    <row r="1240" spans="1:8" x14ac:dyDescent="0.2">
      <c r="A1240">
        <v>11024777</v>
      </c>
      <c r="B1240" s="6">
        <v>46127</v>
      </c>
      <c r="C1240" t="s">
        <v>369</v>
      </c>
      <c r="D1240" t="s">
        <v>425</v>
      </c>
      <c r="E1240">
        <v>80435</v>
      </c>
      <c r="F1240" t="s">
        <v>453</v>
      </c>
      <c r="G1240" t="s">
        <v>2996</v>
      </c>
      <c r="H1240">
        <v>3</v>
      </c>
    </row>
    <row r="1241" spans="1:8" x14ac:dyDescent="0.2">
      <c r="A1241">
        <v>11024811</v>
      </c>
      <c r="B1241" s="6">
        <v>46127</v>
      </c>
      <c r="C1241" t="s">
        <v>56</v>
      </c>
      <c r="D1241" t="s">
        <v>429</v>
      </c>
      <c r="E1241">
        <v>57902</v>
      </c>
      <c r="F1241" t="s">
        <v>2997</v>
      </c>
      <c r="G1241" t="s">
        <v>2998</v>
      </c>
      <c r="H1241">
        <v>3</v>
      </c>
    </row>
    <row r="1242" spans="1:8" x14ac:dyDescent="0.2">
      <c r="A1242">
        <v>11024823</v>
      </c>
      <c r="B1242" s="6">
        <v>46127</v>
      </c>
      <c r="C1242" t="s">
        <v>198</v>
      </c>
      <c r="D1242" t="s">
        <v>428</v>
      </c>
      <c r="E1242">
        <v>97558</v>
      </c>
      <c r="F1242" t="s">
        <v>2999</v>
      </c>
      <c r="G1242" t="s">
        <v>3000</v>
      </c>
      <c r="H1242">
        <v>5</v>
      </c>
    </row>
    <row r="1243" spans="1:8" x14ac:dyDescent="0.2">
      <c r="A1243">
        <v>11024850</v>
      </c>
      <c r="B1243" s="6">
        <v>46127</v>
      </c>
      <c r="C1243" t="s">
        <v>198</v>
      </c>
      <c r="D1243" t="s">
        <v>428</v>
      </c>
      <c r="E1243">
        <v>97689</v>
      </c>
      <c r="F1243" t="s">
        <v>2599</v>
      </c>
      <c r="G1243" t="s">
        <v>3001</v>
      </c>
      <c r="H1243">
        <v>4</v>
      </c>
    </row>
    <row r="1244" spans="1:8" x14ac:dyDescent="0.2">
      <c r="A1244">
        <v>11024877</v>
      </c>
      <c r="B1244" s="6">
        <v>46127</v>
      </c>
      <c r="C1244" t="s">
        <v>121</v>
      </c>
      <c r="D1244" t="s">
        <v>429</v>
      </c>
      <c r="E1244">
        <v>101928</v>
      </c>
      <c r="F1244" t="s">
        <v>3002</v>
      </c>
      <c r="G1244" t="s">
        <v>3003</v>
      </c>
      <c r="H1244">
        <v>4</v>
      </c>
    </row>
    <row r="1245" spans="1:8" x14ac:dyDescent="0.2">
      <c r="A1245">
        <v>11024924</v>
      </c>
      <c r="B1245" s="6">
        <v>46127</v>
      </c>
      <c r="C1245" t="s">
        <v>258</v>
      </c>
      <c r="D1245" t="s">
        <v>428</v>
      </c>
      <c r="E1245">
        <v>76528</v>
      </c>
      <c r="F1245" t="s">
        <v>3004</v>
      </c>
      <c r="G1245" t="s">
        <v>3005</v>
      </c>
      <c r="H1245">
        <v>3</v>
      </c>
    </row>
    <row r="1246" spans="1:8" x14ac:dyDescent="0.2">
      <c r="A1246">
        <v>11024950</v>
      </c>
      <c r="B1246" s="6">
        <v>46127</v>
      </c>
      <c r="C1246" t="s">
        <v>310</v>
      </c>
      <c r="D1246" t="s">
        <v>426</v>
      </c>
      <c r="E1246">
        <v>86266</v>
      </c>
      <c r="F1246" t="s">
        <v>3006</v>
      </c>
      <c r="G1246" t="s">
        <v>3007</v>
      </c>
      <c r="H1246">
        <v>4</v>
      </c>
    </row>
    <row r="1247" spans="1:8" x14ac:dyDescent="0.2">
      <c r="A1247">
        <v>11025032</v>
      </c>
      <c r="B1247" s="6">
        <v>46127</v>
      </c>
      <c r="C1247" t="s">
        <v>370</v>
      </c>
      <c r="D1247" t="s">
        <v>429</v>
      </c>
      <c r="E1247">
        <v>97285</v>
      </c>
      <c r="F1247" t="s">
        <v>3008</v>
      </c>
      <c r="G1247" t="s">
        <v>3009</v>
      </c>
      <c r="H1247">
        <v>3</v>
      </c>
    </row>
    <row r="1248" spans="1:8" x14ac:dyDescent="0.2">
      <c r="A1248">
        <v>11025033</v>
      </c>
      <c r="B1248" s="6">
        <v>46127</v>
      </c>
      <c r="C1248" t="s">
        <v>152</v>
      </c>
      <c r="D1248" t="s">
        <v>429</v>
      </c>
      <c r="E1248">
        <v>82062</v>
      </c>
      <c r="F1248" t="s">
        <v>3010</v>
      </c>
      <c r="G1248" t="s">
        <v>3011</v>
      </c>
      <c r="H1248">
        <v>3</v>
      </c>
    </row>
    <row r="1249" spans="1:8" x14ac:dyDescent="0.2">
      <c r="A1249">
        <v>11025106</v>
      </c>
      <c r="B1249" s="6">
        <v>46127</v>
      </c>
      <c r="C1249" t="s">
        <v>342</v>
      </c>
      <c r="D1249" t="s">
        <v>425</v>
      </c>
      <c r="E1249">
        <v>102220</v>
      </c>
      <c r="F1249" t="s">
        <v>3012</v>
      </c>
      <c r="G1249" t="s">
        <v>3013</v>
      </c>
      <c r="H1249">
        <v>4</v>
      </c>
    </row>
    <row r="1250" spans="1:8" x14ac:dyDescent="0.2">
      <c r="A1250">
        <v>11025131</v>
      </c>
      <c r="B1250" s="6">
        <v>46127</v>
      </c>
      <c r="C1250" t="s">
        <v>102</v>
      </c>
      <c r="D1250" t="s">
        <v>426</v>
      </c>
      <c r="E1250">
        <v>72081</v>
      </c>
      <c r="F1250" t="s">
        <v>3014</v>
      </c>
      <c r="G1250" t="s">
        <v>3015</v>
      </c>
      <c r="H1250">
        <v>3</v>
      </c>
    </row>
    <row r="1251" spans="1:8" x14ac:dyDescent="0.2">
      <c r="A1251">
        <v>11025152</v>
      </c>
      <c r="B1251" s="6">
        <v>46127</v>
      </c>
      <c r="C1251" t="s">
        <v>310</v>
      </c>
      <c r="D1251" t="s">
        <v>426</v>
      </c>
      <c r="E1251">
        <v>90235</v>
      </c>
      <c r="F1251" t="s">
        <v>2119</v>
      </c>
      <c r="G1251" t="s">
        <v>3016</v>
      </c>
      <c r="H1251">
        <v>1</v>
      </c>
    </row>
    <row r="1252" spans="1:8" x14ac:dyDescent="0.2">
      <c r="A1252">
        <v>11025155</v>
      </c>
      <c r="B1252" s="6">
        <v>46127</v>
      </c>
      <c r="C1252" t="s">
        <v>249</v>
      </c>
      <c r="D1252" t="s">
        <v>429</v>
      </c>
      <c r="E1252">
        <v>102155</v>
      </c>
      <c r="F1252" t="s">
        <v>3017</v>
      </c>
      <c r="G1252" t="s">
        <v>3018</v>
      </c>
      <c r="H1252">
        <v>3</v>
      </c>
    </row>
    <row r="1253" spans="1:8" x14ac:dyDescent="0.2">
      <c r="A1253">
        <v>11025157</v>
      </c>
      <c r="B1253" s="6">
        <v>46127</v>
      </c>
      <c r="C1253" t="s">
        <v>310</v>
      </c>
      <c r="D1253" t="s">
        <v>426</v>
      </c>
      <c r="E1253">
        <v>101610</v>
      </c>
      <c r="F1253" t="s">
        <v>3019</v>
      </c>
      <c r="G1253" t="s">
        <v>3020</v>
      </c>
      <c r="H1253">
        <v>4</v>
      </c>
    </row>
    <row r="1254" spans="1:8" x14ac:dyDescent="0.2">
      <c r="A1254">
        <v>11025216</v>
      </c>
      <c r="B1254" s="6">
        <v>46127</v>
      </c>
      <c r="C1254" t="s">
        <v>81</v>
      </c>
      <c r="D1254" t="s">
        <v>425</v>
      </c>
      <c r="E1254">
        <v>100239</v>
      </c>
      <c r="F1254" t="s">
        <v>3021</v>
      </c>
      <c r="G1254" t="s">
        <v>3022</v>
      </c>
      <c r="H1254">
        <v>4</v>
      </c>
    </row>
    <row r="1255" spans="1:8" x14ac:dyDescent="0.2">
      <c r="A1255">
        <v>11025226</v>
      </c>
      <c r="B1255" s="6">
        <v>46127</v>
      </c>
      <c r="C1255" t="s">
        <v>81</v>
      </c>
      <c r="D1255" t="s">
        <v>425</v>
      </c>
      <c r="E1255">
        <v>101819</v>
      </c>
      <c r="F1255" t="s">
        <v>1418</v>
      </c>
      <c r="G1255" t="s">
        <v>3023</v>
      </c>
      <c r="H1255">
        <v>4</v>
      </c>
    </row>
    <row r="1256" spans="1:8" x14ac:dyDescent="0.2">
      <c r="A1256">
        <v>11025232</v>
      </c>
      <c r="B1256" s="6">
        <v>46127</v>
      </c>
      <c r="C1256" t="s">
        <v>81</v>
      </c>
      <c r="D1256" t="s">
        <v>425</v>
      </c>
      <c r="E1256">
        <v>101148</v>
      </c>
      <c r="F1256" t="s">
        <v>3024</v>
      </c>
      <c r="G1256" t="s">
        <v>3025</v>
      </c>
      <c r="H1256">
        <v>4</v>
      </c>
    </row>
    <row r="1257" spans="1:8" x14ac:dyDescent="0.2">
      <c r="A1257">
        <v>11025236</v>
      </c>
      <c r="B1257" s="6">
        <v>46127</v>
      </c>
      <c r="C1257" t="s">
        <v>81</v>
      </c>
      <c r="D1257" t="s">
        <v>425</v>
      </c>
      <c r="E1257">
        <v>101801</v>
      </c>
      <c r="F1257" t="s">
        <v>3026</v>
      </c>
      <c r="G1257" t="s">
        <v>3027</v>
      </c>
      <c r="H1257">
        <v>4</v>
      </c>
    </row>
    <row r="1258" spans="1:8" x14ac:dyDescent="0.2">
      <c r="A1258">
        <v>11025252</v>
      </c>
      <c r="B1258" s="6">
        <v>46127</v>
      </c>
      <c r="C1258" t="s">
        <v>130</v>
      </c>
      <c r="D1258" t="s">
        <v>428</v>
      </c>
      <c r="E1258">
        <v>101224</v>
      </c>
      <c r="F1258" t="s">
        <v>3028</v>
      </c>
      <c r="G1258" t="s">
        <v>3029</v>
      </c>
      <c r="H1258">
        <v>5</v>
      </c>
    </row>
    <row r="1259" spans="1:8" x14ac:dyDescent="0.2">
      <c r="A1259">
        <v>11025266</v>
      </c>
      <c r="B1259" s="6">
        <v>46127</v>
      </c>
      <c r="C1259" t="s">
        <v>130</v>
      </c>
      <c r="D1259" t="s">
        <v>428</v>
      </c>
      <c r="E1259">
        <v>97174</v>
      </c>
      <c r="F1259" t="s">
        <v>3030</v>
      </c>
      <c r="G1259" t="s">
        <v>3031</v>
      </c>
      <c r="H1259">
        <v>5</v>
      </c>
    </row>
    <row r="1260" spans="1:8" x14ac:dyDescent="0.2">
      <c r="A1260">
        <v>11025288</v>
      </c>
      <c r="B1260" s="6">
        <v>46127</v>
      </c>
      <c r="C1260" t="s">
        <v>130</v>
      </c>
      <c r="D1260" t="s">
        <v>428</v>
      </c>
      <c r="E1260">
        <v>92052</v>
      </c>
      <c r="F1260" t="s">
        <v>3032</v>
      </c>
      <c r="G1260" t="s">
        <v>3033</v>
      </c>
      <c r="H1260">
        <v>5</v>
      </c>
    </row>
    <row r="1261" spans="1:8" x14ac:dyDescent="0.2">
      <c r="A1261">
        <v>11025332</v>
      </c>
      <c r="B1261" s="6">
        <v>46128</v>
      </c>
      <c r="C1261" t="s">
        <v>143</v>
      </c>
      <c r="D1261" t="s">
        <v>425</v>
      </c>
      <c r="E1261">
        <v>98386</v>
      </c>
      <c r="F1261" t="s">
        <v>3034</v>
      </c>
      <c r="G1261" t="s">
        <v>3035</v>
      </c>
      <c r="H1261">
        <v>4</v>
      </c>
    </row>
    <row r="1262" spans="1:8" x14ac:dyDescent="0.2">
      <c r="A1262">
        <v>11025334</v>
      </c>
      <c r="B1262" s="6">
        <v>46128</v>
      </c>
      <c r="C1262" t="s">
        <v>143</v>
      </c>
      <c r="D1262" t="s">
        <v>425</v>
      </c>
      <c r="E1262">
        <v>90863</v>
      </c>
      <c r="F1262" t="s">
        <v>3036</v>
      </c>
      <c r="G1262" t="s">
        <v>3037</v>
      </c>
      <c r="H1262">
        <v>2</v>
      </c>
    </row>
    <row r="1263" spans="1:8" x14ac:dyDescent="0.2">
      <c r="A1263">
        <v>11025343</v>
      </c>
      <c r="B1263" s="6">
        <v>46128</v>
      </c>
      <c r="C1263" t="s">
        <v>121</v>
      </c>
      <c r="D1263" t="s">
        <v>429</v>
      </c>
      <c r="E1263">
        <v>100443</v>
      </c>
      <c r="F1263" t="s">
        <v>1231</v>
      </c>
      <c r="G1263" t="s">
        <v>3038</v>
      </c>
      <c r="H1263">
        <v>5</v>
      </c>
    </row>
    <row r="1264" spans="1:8" x14ac:dyDescent="0.2">
      <c r="A1264">
        <v>11025352</v>
      </c>
      <c r="B1264" s="6">
        <v>46128</v>
      </c>
      <c r="C1264" t="s">
        <v>121</v>
      </c>
      <c r="D1264" t="s">
        <v>429</v>
      </c>
      <c r="E1264">
        <v>102988</v>
      </c>
      <c r="F1264" t="s">
        <v>3039</v>
      </c>
      <c r="G1264" t="s">
        <v>3040</v>
      </c>
      <c r="H1264">
        <v>5</v>
      </c>
    </row>
    <row r="1265" spans="1:8" x14ac:dyDescent="0.2">
      <c r="A1265">
        <v>11025361</v>
      </c>
      <c r="B1265" s="6">
        <v>46128</v>
      </c>
      <c r="C1265" t="s">
        <v>143</v>
      </c>
      <c r="D1265" t="s">
        <v>425</v>
      </c>
      <c r="E1265">
        <v>102018</v>
      </c>
      <c r="F1265" t="s">
        <v>3041</v>
      </c>
      <c r="G1265" t="s">
        <v>3042</v>
      </c>
      <c r="H1265">
        <v>3</v>
      </c>
    </row>
    <row r="1266" spans="1:8" x14ac:dyDescent="0.2">
      <c r="A1266">
        <v>11025362</v>
      </c>
      <c r="B1266" s="6">
        <v>46128</v>
      </c>
      <c r="C1266" t="s">
        <v>121</v>
      </c>
      <c r="D1266" t="s">
        <v>429</v>
      </c>
      <c r="E1266">
        <v>102429</v>
      </c>
      <c r="F1266" t="s">
        <v>3043</v>
      </c>
      <c r="G1266" t="s">
        <v>3044</v>
      </c>
      <c r="H1266">
        <v>5</v>
      </c>
    </row>
    <row r="1267" spans="1:8" x14ac:dyDescent="0.2">
      <c r="A1267">
        <v>11025368</v>
      </c>
      <c r="B1267" s="6">
        <v>46128</v>
      </c>
      <c r="C1267" t="s">
        <v>166</v>
      </c>
      <c r="D1267" t="s">
        <v>426</v>
      </c>
      <c r="E1267">
        <v>72349</v>
      </c>
      <c r="F1267" t="s">
        <v>1002</v>
      </c>
      <c r="G1267" t="s">
        <v>3045</v>
      </c>
      <c r="H1267">
        <v>1</v>
      </c>
    </row>
    <row r="1268" spans="1:8" x14ac:dyDescent="0.2">
      <c r="A1268">
        <v>11025371</v>
      </c>
      <c r="B1268" s="6">
        <v>46128</v>
      </c>
      <c r="C1268" t="s">
        <v>143</v>
      </c>
      <c r="D1268" t="s">
        <v>425</v>
      </c>
      <c r="E1268">
        <v>91816</v>
      </c>
      <c r="F1268" t="s">
        <v>3046</v>
      </c>
      <c r="G1268" t="s">
        <v>3047</v>
      </c>
      <c r="H1268">
        <v>3</v>
      </c>
    </row>
    <row r="1269" spans="1:8" x14ac:dyDescent="0.2">
      <c r="A1269">
        <v>11025372</v>
      </c>
      <c r="B1269" s="6">
        <v>46128</v>
      </c>
      <c r="C1269" t="s">
        <v>166</v>
      </c>
      <c r="D1269" t="s">
        <v>426</v>
      </c>
      <c r="E1269">
        <v>100087</v>
      </c>
      <c r="F1269" t="s">
        <v>662</v>
      </c>
      <c r="G1269" t="s">
        <v>3048</v>
      </c>
      <c r="H1269">
        <v>1</v>
      </c>
    </row>
    <row r="1270" spans="1:8" x14ac:dyDescent="0.2">
      <c r="A1270">
        <v>11025382</v>
      </c>
      <c r="B1270" s="6">
        <v>46128</v>
      </c>
      <c r="C1270" t="s">
        <v>145</v>
      </c>
      <c r="D1270" t="s">
        <v>429</v>
      </c>
      <c r="E1270">
        <v>88943</v>
      </c>
      <c r="F1270" t="s">
        <v>3049</v>
      </c>
      <c r="G1270" t="s">
        <v>3050</v>
      </c>
      <c r="H1270">
        <v>3</v>
      </c>
    </row>
    <row r="1271" spans="1:8" x14ac:dyDescent="0.2">
      <c r="A1271">
        <v>11025388</v>
      </c>
      <c r="B1271" s="6">
        <v>46128</v>
      </c>
      <c r="C1271" t="s">
        <v>186</v>
      </c>
      <c r="D1271" t="s">
        <v>426</v>
      </c>
      <c r="E1271">
        <v>89866</v>
      </c>
      <c r="F1271" t="s">
        <v>3051</v>
      </c>
      <c r="G1271" t="s">
        <v>3052</v>
      </c>
      <c r="H1271">
        <v>2</v>
      </c>
    </row>
    <row r="1272" spans="1:8" x14ac:dyDescent="0.2">
      <c r="A1272">
        <v>11025391</v>
      </c>
      <c r="B1272" s="6">
        <v>46128</v>
      </c>
      <c r="C1272" t="s">
        <v>186</v>
      </c>
      <c r="D1272" t="s">
        <v>426</v>
      </c>
      <c r="E1272">
        <v>90235</v>
      </c>
      <c r="F1272" t="s">
        <v>2119</v>
      </c>
      <c r="G1272" t="s">
        <v>3053</v>
      </c>
      <c r="H1272">
        <v>1</v>
      </c>
    </row>
    <row r="1273" spans="1:8" x14ac:dyDescent="0.2">
      <c r="A1273">
        <v>11025395</v>
      </c>
      <c r="B1273" s="6">
        <v>46128</v>
      </c>
      <c r="C1273" t="s">
        <v>145</v>
      </c>
      <c r="D1273" t="s">
        <v>429</v>
      </c>
      <c r="E1273">
        <v>84069</v>
      </c>
      <c r="F1273" t="s">
        <v>3054</v>
      </c>
      <c r="G1273" t="s">
        <v>3055</v>
      </c>
      <c r="H1273">
        <v>3</v>
      </c>
    </row>
    <row r="1274" spans="1:8" x14ac:dyDescent="0.2">
      <c r="A1274">
        <v>11025410</v>
      </c>
      <c r="B1274" s="6">
        <v>46128</v>
      </c>
      <c r="C1274" t="s">
        <v>145</v>
      </c>
      <c r="D1274" t="s">
        <v>429</v>
      </c>
      <c r="E1274">
        <v>99774</v>
      </c>
      <c r="F1274" t="s">
        <v>3056</v>
      </c>
      <c r="G1274" t="s">
        <v>3057</v>
      </c>
      <c r="H1274">
        <v>4</v>
      </c>
    </row>
    <row r="1275" spans="1:8" x14ac:dyDescent="0.2">
      <c r="A1275">
        <v>11025423</v>
      </c>
      <c r="B1275" s="6">
        <v>46128</v>
      </c>
      <c r="C1275" t="s">
        <v>248</v>
      </c>
      <c r="D1275" t="s">
        <v>428</v>
      </c>
      <c r="E1275">
        <v>95828</v>
      </c>
      <c r="F1275" t="s">
        <v>3058</v>
      </c>
      <c r="G1275" t="s">
        <v>3059</v>
      </c>
      <c r="H1275">
        <v>2</v>
      </c>
    </row>
    <row r="1276" spans="1:8" x14ac:dyDescent="0.2">
      <c r="A1276">
        <v>11025470</v>
      </c>
      <c r="B1276" s="6">
        <v>46128</v>
      </c>
      <c r="C1276" t="s">
        <v>164</v>
      </c>
      <c r="D1276" t="s">
        <v>428</v>
      </c>
      <c r="E1276">
        <v>81033</v>
      </c>
      <c r="F1276" t="s">
        <v>661</v>
      </c>
      <c r="G1276" t="s">
        <v>3060</v>
      </c>
      <c r="H1276">
        <v>3</v>
      </c>
    </row>
    <row r="1277" spans="1:8" x14ac:dyDescent="0.2">
      <c r="A1277">
        <v>11025485</v>
      </c>
      <c r="B1277" s="6">
        <v>46128</v>
      </c>
      <c r="C1277" t="s">
        <v>124</v>
      </c>
      <c r="D1277" t="s">
        <v>426</v>
      </c>
      <c r="E1277">
        <v>102047</v>
      </c>
      <c r="F1277" t="s">
        <v>3061</v>
      </c>
      <c r="G1277" t="s">
        <v>3062</v>
      </c>
      <c r="H1277">
        <v>4</v>
      </c>
    </row>
    <row r="1278" spans="1:8" x14ac:dyDescent="0.2">
      <c r="A1278">
        <v>11025494</v>
      </c>
      <c r="B1278" s="6">
        <v>46128</v>
      </c>
      <c r="C1278" t="s">
        <v>124</v>
      </c>
      <c r="D1278" t="s">
        <v>426</v>
      </c>
      <c r="E1278">
        <v>86264</v>
      </c>
      <c r="F1278" t="s">
        <v>477</v>
      </c>
      <c r="G1278" t="s">
        <v>3063</v>
      </c>
      <c r="H1278">
        <v>4</v>
      </c>
    </row>
    <row r="1279" spans="1:8" x14ac:dyDescent="0.2">
      <c r="A1279">
        <v>11025499</v>
      </c>
      <c r="B1279" s="6">
        <v>46128</v>
      </c>
      <c r="C1279" t="s">
        <v>164</v>
      </c>
      <c r="D1279" t="s">
        <v>428</v>
      </c>
      <c r="E1279">
        <v>104151</v>
      </c>
      <c r="F1279" t="s">
        <v>3064</v>
      </c>
      <c r="G1279" t="s">
        <v>3065</v>
      </c>
      <c r="H1279">
        <v>2</v>
      </c>
    </row>
    <row r="1280" spans="1:8" x14ac:dyDescent="0.2">
      <c r="A1280">
        <v>11025534</v>
      </c>
      <c r="B1280" s="6">
        <v>46128</v>
      </c>
      <c r="C1280" t="s">
        <v>198</v>
      </c>
      <c r="D1280" t="s">
        <v>428</v>
      </c>
      <c r="E1280">
        <v>96716</v>
      </c>
      <c r="F1280" t="s">
        <v>3066</v>
      </c>
      <c r="G1280" t="s">
        <v>3067</v>
      </c>
      <c r="H1280">
        <v>3</v>
      </c>
    </row>
    <row r="1281" spans="1:8" x14ac:dyDescent="0.2">
      <c r="A1281">
        <v>11025551</v>
      </c>
      <c r="B1281" s="6">
        <v>46128</v>
      </c>
      <c r="C1281" t="s">
        <v>411</v>
      </c>
      <c r="D1281" t="s">
        <v>426</v>
      </c>
      <c r="E1281">
        <v>104146</v>
      </c>
      <c r="F1281" t="s">
        <v>640</v>
      </c>
      <c r="G1281" t="s">
        <v>3068</v>
      </c>
      <c r="H1281">
        <v>1</v>
      </c>
    </row>
    <row r="1282" spans="1:8" x14ac:dyDescent="0.2">
      <c r="A1282">
        <v>11025570</v>
      </c>
      <c r="B1282" s="6">
        <v>46128</v>
      </c>
      <c r="C1282" t="s">
        <v>56</v>
      </c>
      <c r="D1282" t="s">
        <v>429</v>
      </c>
      <c r="E1282">
        <v>100585</v>
      </c>
      <c r="F1282" t="s">
        <v>3069</v>
      </c>
      <c r="G1282" t="s">
        <v>3070</v>
      </c>
      <c r="H1282">
        <v>5</v>
      </c>
    </row>
    <row r="1283" spans="1:8" x14ac:dyDescent="0.2">
      <c r="A1283">
        <v>11025576</v>
      </c>
      <c r="B1283" s="6">
        <v>46128</v>
      </c>
      <c r="C1283" t="s">
        <v>399</v>
      </c>
      <c r="D1283" t="s">
        <v>429</v>
      </c>
      <c r="E1283">
        <v>100405</v>
      </c>
      <c r="F1283" t="s">
        <v>3071</v>
      </c>
      <c r="G1283" t="s">
        <v>3072</v>
      </c>
      <c r="H1283">
        <v>3</v>
      </c>
    </row>
    <row r="1284" spans="1:8" x14ac:dyDescent="0.2">
      <c r="A1284">
        <v>11025590</v>
      </c>
      <c r="B1284" s="6">
        <v>46128</v>
      </c>
      <c r="C1284" t="s">
        <v>399</v>
      </c>
      <c r="D1284" t="s">
        <v>429</v>
      </c>
      <c r="E1284">
        <v>96362</v>
      </c>
      <c r="F1284" t="s">
        <v>3073</v>
      </c>
      <c r="G1284" t="s">
        <v>3074</v>
      </c>
      <c r="H1284">
        <v>4</v>
      </c>
    </row>
    <row r="1285" spans="1:8" x14ac:dyDescent="0.2">
      <c r="A1285">
        <v>11025630</v>
      </c>
      <c r="B1285" s="6">
        <v>46128</v>
      </c>
      <c r="C1285" t="s">
        <v>88</v>
      </c>
      <c r="D1285" t="s">
        <v>425</v>
      </c>
      <c r="E1285">
        <v>80009</v>
      </c>
      <c r="F1285" t="s">
        <v>3075</v>
      </c>
      <c r="G1285" t="s">
        <v>3076</v>
      </c>
      <c r="H1285">
        <v>4</v>
      </c>
    </row>
    <row r="1286" spans="1:8" x14ac:dyDescent="0.2">
      <c r="A1286">
        <v>11025633</v>
      </c>
      <c r="B1286" s="6">
        <v>46128</v>
      </c>
      <c r="C1286" t="s">
        <v>124</v>
      </c>
      <c r="D1286" t="s">
        <v>426</v>
      </c>
      <c r="E1286">
        <v>66214</v>
      </c>
      <c r="F1286" t="s">
        <v>3077</v>
      </c>
      <c r="G1286" t="s">
        <v>3078</v>
      </c>
      <c r="H1286">
        <v>4</v>
      </c>
    </row>
    <row r="1287" spans="1:8" x14ac:dyDescent="0.2">
      <c r="A1287">
        <v>11025636</v>
      </c>
      <c r="B1287" s="6">
        <v>46128</v>
      </c>
      <c r="C1287" t="s">
        <v>53</v>
      </c>
      <c r="D1287" t="s">
        <v>431</v>
      </c>
      <c r="E1287">
        <v>91095</v>
      </c>
      <c r="F1287" t="s">
        <v>3079</v>
      </c>
      <c r="G1287" t="s">
        <v>3080</v>
      </c>
      <c r="H1287">
        <v>5</v>
      </c>
    </row>
    <row r="1288" spans="1:8" x14ac:dyDescent="0.2">
      <c r="A1288">
        <v>11025647</v>
      </c>
      <c r="B1288" s="6">
        <v>46128</v>
      </c>
      <c r="C1288" t="s">
        <v>88</v>
      </c>
      <c r="D1288" t="s">
        <v>425</v>
      </c>
      <c r="E1288">
        <v>96280</v>
      </c>
      <c r="F1288" t="s">
        <v>3081</v>
      </c>
      <c r="G1288" t="s">
        <v>3082</v>
      </c>
      <c r="H1288">
        <v>3</v>
      </c>
    </row>
    <row r="1289" spans="1:8" x14ac:dyDescent="0.2">
      <c r="A1289">
        <v>11025659</v>
      </c>
      <c r="B1289" s="6">
        <v>46128</v>
      </c>
      <c r="C1289" t="s">
        <v>88</v>
      </c>
      <c r="D1289" t="s">
        <v>425</v>
      </c>
      <c r="E1289">
        <v>80036</v>
      </c>
      <c r="F1289" t="s">
        <v>3083</v>
      </c>
      <c r="G1289" t="s">
        <v>3084</v>
      </c>
      <c r="H1289">
        <v>4</v>
      </c>
    </row>
    <row r="1290" spans="1:8" x14ac:dyDescent="0.2">
      <c r="A1290">
        <v>11025664</v>
      </c>
      <c r="B1290" s="6">
        <v>46128</v>
      </c>
      <c r="C1290" t="s">
        <v>33</v>
      </c>
      <c r="D1290" t="s">
        <v>426</v>
      </c>
      <c r="E1290">
        <v>54059</v>
      </c>
      <c r="F1290" t="s">
        <v>3085</v>
      </c>
      <c r="G1290" t="s">
        <v>3086</v>
      </c>
      <c r="H1290">
        <v>5</v>
      </c>
    </row>
    <row r="1291" spans="1:8" x14ac:dyDescent="0.2">
      <c r="A1291">
        <v>11025666</v>
      </c>
      <c r="B1291" s="6">
        <v>46128</v>
      </c>
      <c r="C1291" t="s">
        <v>399</v>
      </c>
      <c r="D1291" t="s">
        <v>429</v>
      </c>
      <c r="E1291">
        <v>103120</v>
      </c>
      <c r="F1291" t="s">
        <v>3087</v>
      </c>
      <c r="G1291" t="s">
        <v>3088</v>
      </c>
      <c r="H1291">
        <v>3</v>
      </c>
    </row>
    <row r="1292" spans="1:8" x14ac:dyDescent="0.2">
      <c r="A1292">
        <v>11025698</v>
      </c>
      <c r="B1292" s="6">
        <v>46128</v>
      </c>
      <c r="C1292" t="s">
        <v>412</v>
      </c>
      <c r="D1292" t="s">
        <v>429</v>
      </c>
      <c r="E1292">
        <v>81756</v>
      </c>
      <c r="F1292" t="s">
        <v>3089</v>
      </c>
      <c r="G1292" t="s">
        <v>3090</v>
      </c>
      <c r="H1292">
        <v>1</v>
      </c>
    </row>
    <row r="1293" spans="1:8" x14ac:dyDescent="0.2">
      <c r="A1293">
        <v>11025699</v>
      </c>
      <c r="B1293" s="6">
        <v>46128</v>
      </c>
      <c r="C1293" t="s">
        <v>284</v>
      </c>
      <c r="D1293" t="s">
        <v>429</v>
      </c>
      <c r="E1293">
        <v>97852</v>
      </c>
      <c r="F1293" t="s">
        <v>3091</v>
      </c>
      <c r="G1293" t="s">
        <v>3092</v>
      </c>
      <c r="H1293">
        <v>5</v>
      </c>
    </row>
    <row r="1294" spans="1:8" x14ac:dyDescent="0.2">
      <c r="A1294">
        <v>11025703</v>
      </c>
      <c r="B1294" s="6">
        <v>46128</v>
      </c>
      <c r="C1294" t="s">
        <v>284</v>
      </c>
      <c r="D1294" t="s">
        <v>429</v>
      </c>
      <c r="E1294">
        <v>100256</v>
      </c>
      <c r="F1294" t="s">
        <v>3093</v>
      </c>
      <c r="G1294" t="s">
        <v>3094</v>
      </c>
      <c r="H1294">
        <v>2</v>
      </c>
    </row>
    <row r="1295" spans="1:8" x14ac:dyDescent="0.2">
      <c r="A1295">
        <v>11025708</v>
      </c>
      <c r="B1295" s="6">
        <v>46128</v>
      </c>
      <c r="C1295" t="s">
        <v>235</v>
      </c>
      <c r="D1295" t="s">
        <v>431</v>
      </c>
      <c r="E1295">
        <v>85455</v>
      </c>
      <c r="F1295" t="s">
        <v>3095</v>
      </c>
      <c r="G1295" t="s">
        <v>3096</v>
      </c>
      <c r="H1295">
        <v>5</v>
      </c>
    </row>
    <row r="1296" spans="1:8" x14ac:dyDescent="0.2">
      <c r="A1296">
        <v>11025713</v>
      </c>
      <c r="B1296" s="6">
        <v>46128</v>
      </c>
      <c r="C1296" t="s">
        <v>284</v>
      </c>
      <c r="D1296" t="s">
        <v>429</v>
      </c>
      <c r="E1296">
        <v>100318</v>
      </c>
      <c r="F1296" t="s">
        <v>3097</v>
      </c>
      <c r="G1296" t="s">
        <v>3098</v>
      </c>
      <c r="H1296">
        <v>3</v>
      </c>
    </row>
    <row r="1297" spans="1:8" x14ac:dyDescent="0.2">
      <c r="A1297">
        <v>11025721</v>
      </c>
      <c r="B1297" s="6">
        <v>46128</v>
      </c>
      <c r="C1297" t="s">
        <v>289</v>
      </c>
      <c r="D1297" t="s">
        <v>428</v>
      </c>
      <c r="E1297">
        <v>99164</v>
      </c>
      <c r="F1297" t="s">
        <v>3099</v>
      </c>
      <c r="G1297" t="s">
        <v>3100</v>
      </c>
      <c r="H1297">
        <v>3</v>
      </c>
    </row>
    <row r="1298" spans="1:8" x14ac:dyDescent="0.2">
      <c r="A1298">
        <v>11025747</v>
      </c>
      <c r="B1298" s="6">
        <v>46128</v>
      </c>
      <c r="C1298" t="s">
        <v>71</v>
      </c>
      <c r="D1298" t="s">
        <v>426</v>
      </c>
      <c r="E1298">
        <v>98521</v>
      </c>
      <c r="F1298" t="s">
        <v>3101</v>
      </c>
      <c r="G1298" t="s">
        <v>3102</v>
      </c>
      <c r="H1298">
        <v>3</v>
      </c>
    </row>
    <row r="1299" spans="1:8" x14ac:dyDescent="0.2">
      <c r="A1299">
        <v>11025762</v>
      </c>
      <c r="B1299" s="6">
        <v>46128</v>
      </c>
      <c r="C1299" t="s">
        <v>71</v>
      </c>
      <c r="D1299" t="s">
        <v>426</v>
      </c>
      <c r="E1299">
        <v>103381</v>
      </c>
      <c r="F1299" t="s">
        <v>3103</v>
      </c>
      <c r="G1299" t="s">
        <v>3104</v>
      </c>
      <c r="H1299">
        <v>3</v>
      </c>
    </row>
    <row r="1300" spans="1:8" x14ac:dyDescent="0.2">
      <c r="A1300">
        <v>11025781</v>
      </c>
      <c r="B1300" s="6">
        <v>46128</v>
      </c>
      <c r="C1300" t="s">
        <v>310</v>
      </c>
      <c r="D1300" t="s">
        <v>426</v>
      </c>
      <c r="E1300">
        <v>87923</v>
      </c>
      <c r="F1300" t="s">
        <v>3105</v>
      </c>
      <c r="G1300" t="s">
        <v>3106</v>
      </c>
      <c r="H1300">
        <v>3</v>
      </c>
    </row>
    <row r="1301" spans="1:8" x14ac:dyDescent="0.2">
      <c r="A1301">
        <v>11025841</v>
      </c>
      <c r="B1301" s="6">
        <v>46128</v>
      </c>
      <c r="C1301" t="s">
        <v>248</v>
      </c>
      <c r="D1301" t="s">
        <v>428</v>
      </c>
      <c r="E1301">
        <v>96541</v>
      </c>
      <c r="F1301" t="s">
        <v>3107</v>
      </c>
      <c r="G1301" t="s">
        <v>3108</v>
      </c>
      <c r="H1301">
        <v>2</v>
      </c>
    </row>
    <row r="1302" spans="1:8" x14ac:dyDescent="0.2">
      <c r="A1302">
        <v>11025852</v>
      </c>
      <c r="B1302" s="6">
        <v>46128</v>
      </c>
      <c r="C1302" t="s">
        <v>212</v>
      </c>
      <c r="D1302" t="s">
        <v>429</v>
      </c>
      <c r="E1302">
        <v>102947</v>
      </c>
      <c r="F1302" t="s">
        <v>3109</v>
      </c>
      <c r="G1302" t="s">
        <v>3110</v>
      </c>
      <c r="H1302">
        <v>3</v>
      </c>
    </row>
    <row r="1303" spans="1:8" x14ac:dyDescent="0.2">
      <c r="A1303">
        <v>11025857</v>
      </c>
      <c r="B1303" s="6">
        <v>46128</v>
      </c>
      <c r="C1303" t="s">
        <v>130</v>
      </c>
      <c r="D1303" t="s">
        <v>428</v>
      </c>
      <c r="E1303">
        <v>91418</v>
      </c>
      <c r="F1303" t="s">
        <v>3111</v>
      </c>
      <c r="G1303" t="s">
        <v>3112</v>
      </c>
      <c r="H1303">
        <v>4</v>
      </c>
    </row>
    <row r="1304" spans="1:8" x14ac:dyDescent="0.2">
      <c r="A1304">
        <v>11025860</v>
      </c>
      <c r="B1304" s="6">
        <v>46128</v>
      </c>
      <c r="C1304" t="s">
        <v>412</v>
      </c>
      <c r="D1304" t="s">
        <v>429</v>
      </c>
      <c r="E1304">
        <v>97305</v>
      </c>
      <c r="F1304" t="s">
        <v>3113</v>
      </c>
      <c r="G1304" t="s">
        <v>3114</v>
      </c>
      <c r="H1304">
        <v>3</v>
      </c>
    </row>
    <row r="1305" spans="1:8" x14ac:dyDescent="0.2">
      <c r="A1305">
        <v>11025862</v>
      </c>
      <c r="B1305" s="6">
        <v>46128</v>
      </c>
      <c r="C1305" t="s">
        <v>153</v>
      </c>
      <c r="D1305" t="s">
        <v>426</v>
      </c>
      <c r="E1305">
        <v>101059</v>
      </c>
      <c r="F1305" t="s">
        <v>3115</v>
      </c>
      <c r="G1305" t="s">
        <v>3116</v>
      </c>
      <c r="H1305">
        <v>5</v>
      </c>
    </row>
    <row r="1306" spans="1:8" x14ac:dyDescent="0.2">
      <c r="A1306">
        <v>11025863</v>
      </c>
      <c r="B1306" s="6">
        <v>46128</v>
      </c>
      <c r="C1306" t="s">
        <v>129</v>
      </c>
      <c r="D1306" t="s">
        <v>428</v>
      </c>
      <c r="E1306">
        <v>94702</v>
      </c>
      <c r="F1306" t="s">
        <v>3117</v>
      </c>
      <c r="G1306" t="s">
        <v>3118</v>
      </c>
      <c r="H1306">
        <v>3</v>
      </c>
    </row>
    <row r="1307" spans="1:8" x14ac:dyDescent="0.2">
      <c r="A1307">
        <v>11025864</v>
      </c>
      <c r="B1307" s="6">
        <v>46128</v>
      </c>
      <c r="C1307" t="s">
        <v>129</v>
      </c>
      <c r="D1307" t="s">
        <v>428</v>
      </c>
      <c r="E1307">
        <v>95071</v>
      </c>
      <c r="F1307" t="s">
        <v>3119</v>
      </c>
      <c r="G1307" t="s">
        <v>3120</v>
      </c>
      <c r="H1307">
        <v>3</v>
      </c>
    </row>
    <row r="1308" spans="1:8" x14ac:dyDescent="0.2">
      <c r="A1308">
        <v>11025865</v>
      </c>
      <c r="B1308" s="6">
        <v>46128</v>
      </c>
      <c r="C1308" t="s">
        <v>153</v>
      </c>
      <c r="D1308" t="s">
        <v>426</v>
      </c>
      <c r="E1308">
        <v>75802</v>
      </c>
      <c r="F1308" t="s">
        <v>3121</v>
      </c>
      <c r="G1308" t="s">
        <v>3122</v>
      </c>
      <c r="H1308">
        <v>5</v>
      </c>
    </row>
    <row r="1309" spans="1:8" x14ac:dyDescent="0.2">
      <c r="A1309">
        <v>11025866</v>
      </c>
      <c r="B1309" s="6">
        <v>46128</v>
      </c>
      <c r="C1309" t="s">
        <v>129</v>
      </c>
      <c r="D1309" t="s">
        <v>428</v>
      </c>
      <c r="E1309">
        <v>98283</v>
      </c>
      <c r="F1309" t="s">
        <v>3123</v>
      </c>
      <c r="G1309" t="s">
        <v>3124</v>
      </c>
      <c r="H1309">
        <v>3</v>
      </c>
    </row>
    <row r="1310" spans="1:8" x14ac:dyDescent="0.2">
      <c r="A1310">
        <v>11025927</v>
      </c>
      <c r="B1310" s="6">
        <v>46128</v>
      </c>
      <c r="C1310" t="s">
        <v>337</v>
      </c>
      <c r="D1310" t="s">
        <v>425</v>
      </c>
      <c r="E1310">
        <v>100967</v>
      </c>
      <c r="F1310" t="s">
        <v>3125</v>
      </c>
      <c r="G1310" t="s">
        <v>3126</v>
      </c>
      <c r="H1310">
        <v>1</v>
      </c>
    </row>
    <row r="1311" spans="1:8" x14ac:dyDescent="0.2">
      <c r="A1311">
        <v>11025942</v>
      </c>
      <c r="B1311" s="6">
        <v>46128</v>
      </c>
      <c r="C1311" t="s">
        <v>81</v>
      </c>
      <c r="D1311" t="s">
        <v>425</v>
      </c>
      <c r="E1311">
        <v>101779</v>
      </c>
      <c r="F1311" t="s">
        <v>3127</v>
      </c>
      <c r="G1311" t="s">
        <v>3128</v>
      </c>
      <c r="H1311">
        <v>4</v>
      </c>
    </row>
    <row r="1312" spans="1:8" x14ac:dyDescent="0.2">
      <c r="A1312">
        <v>11025959</v>
      </c>
      <c r="B1312" s="6">
        <v>46128</v>
      </c>
      <c r="C1312" t="s">
        <v>239</v>
      </c>
      <c r="D1312" t="s">
        <v>429</v>
      </c>
      <c r="E1312">
        <v>99556</v>
      </c>
      <c r="F1312" t="s">
        <v>3129</v>
      </c>
      <c r="G1312" t="s">
        <v>3130</v>
      </c>
      <c r="H1312">
        <v>5</v>
      </c>
    </row>
    <row r="1313" spans="1:8" x14ac:dyDescent="0.2">
      <c r="A1313">
        <v>11025971</v>
      </c>
      <c r="B1313" s="6">
        <v>46128</v>
      </c>
      <c r="C1313" t="s">
        <v>38</v>
      </c>
      <c r="D1313" t="s">
        <v>429</v>
      </c>
      <c r="E1313">
        <v>75572</v>
      </c>
      <c r="F1313" t="s">
        <v>3131</v>
      </c>
      <c r="G1313" t="s">
        <v>3132</v>
      </c>
      <c r="H1313">
        <v>4</v>
      </c>
    </row>
    <row r="1314" spans="1:8" x14ac:dyDescent="0.2">
      <c r="A1314">
        <v>11025972</v>
      </c>
      <c r="B1314" s="6">
        <v>46128</v>
      </c>
      <c r="C1314" t="s">
        <v>38</v>
      </c>
      <c r="D1314" t="s">
        <v>429</v>
      </c>
      <c r="E1314">
        <v>101575</v>
      </c>
      <c r="F1314" t="s">
        <v>3133</v>
      </c>
      <c r="G1314" t="s">
        <v>3134</v>
      </c>
      <c r="H1314">
        <v>4</v>
      </c>
    </row>
    <row r="1315" spans="1:8" x14ac:dyDescent="0.2">
      <c r="A1315">
        <v>11025973</v>
      </c>
      <c r="B1315" s="6">
        <v>46128</v>
      </c>
      <c r="C1315" t="s">
        <v>239</v>
      </c>
      <c r="D1315" t="s">
        <v>429</v>
      </c>
      <c r="E1315">
        <v>76650</v>
      </c>
      <c r="F1315" t="s">
        <v>3135</v>
      </c>
      <c r="G1315" t="s">
        <v>3136</v>
      </c>
      <c r="H1315">
        <v>5</v>
      </c>
    </row>
    <row r="1316" spans="1:8" x14ac:dyDescent="0.2">
      <c r="A1316">
        <v>11025976</v>
      </c>
      <c r="B1316" s="6">
        <v>46128</v>
      </c>
      <c r="C1316" t="s">
        <v>69</v>
      </c>
      <c r="D1316" t="s">
        <v>429</v>
      </c>
      <c r="E1316">
        <v>84504</v>
      </c>
      <c r="F1316" t="s">
        <v>3137</v>
      </c>
      <c r="G1316" t="s">
        <v>3138</v>
      </c>
      <c r="H1316">
        <v>5</v>
      </c>
    </row>
    <row r="1317" spans="1:8" x14ac:dyDescent="0.2">
      <c r="A1317">
        <v>11025985</v>
      </c>
      <c r="B1317" s="6">
        <v>46128</v>
      </c>
      <c r="C1317" t="s">
        <v>284</v>
      </c>
      <c r="D1317" t="s">
        <v>429</v>
      </c>
      <c r="E1317">
        <v>83014</v>
      </c>
      <c r="F1317" t="s">
        <v>3139</v>
      </c>
      <c r="G1317" t="s">
        <v>3140</v>
      </c>
      <c r="H1317">
        <v>4</v>
      </c>
    </row>
    <row r="1318" spans="1:8" x14ac:dyDescent="0.2">
      <c r="A1318">
        <v>11025992</v>
      </c>
      <c r="B1318" s="6">
        <v>46128</v>
      </c>
      <c r="C1318" t="s">
        <v>82</v>
      </c>
      <c r="D1318" t="s">
        <v>425</v>
      </c>
      <c r="E1318">
        <v>78464</v>
      </c>
      <c r="F1318" t="s">
        <v>475</v>
      </c>
      <c r="G1318" t="s">
        <v>3141</v>
      </c>
      <c r="H1318">
        <v>5</v>
      </c>
    </row>
    <row r="1319" spans="1:8" x14ac:dyDescent="0.2">
      <c r="A1319">
        <v>11025993</v>
      </c>
      <c r="B1319" s="6">
        <v>46128</v>
      </c>
      <c r="C1319" t="s">
        <v>284</v>
      </c>
      <c r="D1319" t="s">
        <v>429</v>
      </c>
      <c r="E1319">
        <v>82308</v>
      </c>
      <c r="F1319" t="s">
        <v>3142</v>
      </c>
      <c r="G1319" t="s">
        <v>3143</v>
      </c>
      <c r="H1319">
        <v>1</v>
      </c>
    </row>
    <row r="1320" spans="1:8" x14ac:dyDescent="0.2">
      <c r="A1320">
        <v>11025999</v>
      </c>
      <c r="B1320" s="6">
        <v>46128</v>
      </c>
      <c r="C1320" t="s">
        <v>108</v>
      </c>
      <c r="D1320" t="s">
        <v>428</v>
      </c>
      <c r="E1320">
        <v>91764</v>
      </c>
      <c r="F1320" t="s">
        <v>3144</v>
      </c>
      <c r="G1320" t="s">
        <v>3145</v>
      </c>
      <c r="H1320">
        <v>4</v>
      </c>
    </row>
    <row r="1321" spans="1:8" x14ac:dyDescent="0.2">
      <c r="A1321">
        <v>11026003</v>
      </c>
      <c r="B1321" s="6">
        <v>46128</v>
      </c>
      <c r="C1321" t="s">
        <v>284</v>
      </c>
      <c r="D1321" t="s">
        <v>429</v>
      </c>
      <c r="E1321">
        <v>90889</v>
      </c>
      <c r="F1321" t="s">
        <v>3146</v>
      </c>
      <c r="G1321" t="s">
        <v>3147</v>
      </c>
      <c r="H1321">
        <v>3</v>
      </c>
    </row>
    <row r="1322" spans="1:8" x14ac:dyDescent="0.2">
      <c r="A1322">
        <v>11026008</v>
      </c>
      <c r="B1322" s="6">
        <v>46128</v>
      </c>
      <c r="C1322" t="s">
        <v>133</v>
      </c>
      <c r="D1322" t="s">
        <v>426</v>
      </c>
      <c r="E1322">
        <v>101728</v>
      </c>
      <c r="F1322" t="s">
        <v>3148</v>
      </c>
      <c r="G1322" t="s">
        <v>3149</v>
      </c>
      <c r="H1322">
        <v>3</v>
      </c>
    </row>
    <row r="1323" spans="1:8" x14ac:dyDescent="0.2">
      <c r="A1323">
        <v>11026016</v>
      </c>
      <c r="B1323" s="6">
        <v>46128</v>
      </c>
      <c r="C1323" t="s">
        <v>133</v>
      </c>
      <c r="D1323" t="s">
        <v>426</v>
      </c>
      <c r="E1323">
        <v>94240</v>
      </c>
      <c r="F1323" t="s">
        <v>3150</v>
      </c>
      <c r="G1323" t="s">
        <v>3151</v>
      </c>
      <c r="H1323">
        <v>4</v>
      </c>
    </row>
    <row r="1324" spans="1:8" x14ac:dyDescent="0.2">
      <c r="A1324">
        <v>11026021</v>
      </c>
      <c r="B1324" s="6">
        <v>46128</v>
      </c>
      <c r="C1324" t="s">
        <v>133</v>
      </c>
      <c r="D1324" t="s">
        <v>426</v>
      </c>
      <c r="E1324">
        <v>100362</v>
      </c>
      <c r="F1324" t="s">
        <v>622</v>
      </c>
      <c r="G1324" t="s">
        <v>3152</v>
      </c>
      <c r="H1324">
        <v>2</v>
      </c>
    </row>
    <row r="1325" spans="1:8" x14ac:dyDescent="0.2">
      <c r="A1325">
        <v>11026139</v>
      </c>
      <c r="B1325" s="6">
        <v>46129</v>
      </c>
      <c r="C1325" t="s">
        <v>213</v>
      </c>
      <c r="D1325" t="s">
        <v>429</v>
      </c>
      <c r="E1325">
        <v>97928</v>
      </c>
      <c r="F1325" t="s">
        <v>3153</v>
      </c>
      <c r="G1325" t="s">
        <v>3154</v>
      </c>
      <c r="H1325">
        <v>4</v>
      </c>
    </row>
    <row r="1326" spans="1:8" x14ac:dyDescent="0.2">
      <c r="A1326">
        <v>11026142</v>
      </c>
      <c r="B1326" s="6">
        <v>46129</v>
      </c>
      <c r="C1326" t="s">
        <v>213</v>
      </c>
      <c r="D1326" t="s">
        <v>429</v>
      </c>
      <c r="E1326">
        <v>88830</v>
      </c>
      <c r="F1326" t="s">
        <v>3155</v>
      </c>
      <c r="G1326" t="s">
        <v>3156</v>
      </c>
      <c r="H1326">
        <v>4</v>
      </c>
    </row>
    <row r="1327" spans="1:8" x14ac:dyDescent="0.2">
      <c r="A1327">
        <v>11026151</v>
      </c>
      <c r="B1327" s="6">
        <v>46129</v>
      </c>
      <c r="C1327" t="s">
        <v>213</v>
      </c>
      <c r="D1327" t="s">
        <v>429</v>
      </c>
      <c r="E1327">
        <v>94893</v>
      </c>
      <c r="F1327" t="s">
        <v>3157</v>
      </c>
      <c r="G1327" t="s">
        <v>3158</v>
      </c>
      <c r="H1327">
        <v>5</v>
      </c>
    </row>
    <row r="1328" spans="1:8" x14ac:dyDescent="0.2">
      <c r="A1328">
        <v>11026189</v>
      </c>
      <c r="B1328" s="6">
        <v>46129</v>
      </c>
      <c r="C1328" t="s">
        <v>213</v>
      </c>
      <c r="D1328" t="s">
        <v>429</v>
      </c>
      <c r="E1328">
        <v>94060</v>
      </c>
      <c r="F1328" t="s">
        <v>3159</v>
      </c>
      <c r="G1328" t="s">
        <v>3160</v>
      </c>
      <c r="H1328">
        <v>4</v>
      </c>
    </row>
    <row r="1329" spans="1:8" x14ac:dyDescent="0.2">
      <c r="A1329">
        <v>11026190</v>
      </c>
      <c r="B1329" s="6">
        <v>46129</v>
      </c>
      <c r="C1329" t="s">
        <v>213</v>
      </c>
      <c r="D1329" t="s">
        <v>429</v>
      </c>
      <c r="E1329">
        <v>99537</v>
      </c>
      <c r="F1329" t="s">
        <v>667</v>
      </c>
      <c r="G1329" t="s">
        <v>3161</v>
      </c>
      <c r="H1329">
        <v>4</v>
      </c>
    </row>
    <row r="1330" spans="1:8" x14ac:dyDescent="0.2">
      <c r="A1330">
        <v>11026239</v>
      </c>
      <c r="B1330" s="6">
        <v>46129</v>
      </c>
      <c r="C1330" t="s">
        <v>399</v>
      </c>
      <c r="D1330" t="s">
        <v>429</v>
      </c>
      <c r="E1330">
        <v>94867</v>
      </c>
      <c r="F1330" t="s">
        <v>3162</v>
      </c>
      <c r="G1330" t="s">
        <v>3163</v>
      </c>
      <c r="H1330">
        <v>4</v>
      </c>
    </row>
    <row r="1331" spans="1:8" x14ac:dyDescent="0.2">
      <c r="A1331">
        <v>11026242</v>
      </c>
      <c r="B1331" s="6">
        <v>46129</v>
      </c>
      <c r="C1331" t="s">
        <v>410</v>
      </c>
      <c r="D1331" t="s">
        <v>425</v>
      </c>
      <c r="E1331">
        <v>100325</v>
      </c>
      <c r="F1331" t="s">
        <v>3164</v>
      </c>
      <c r="G1331" t="s">
        <v>3165</v>
      </c>
      <c r="H1331">
        <v>5</v>
      </c>
    </row>
    <row r="1332" spans="1:8" x14ac:dyDescent="0.2">
      <c r="A1332">
        <v>11026246</v>
      </c>
      <c r="B1332" s="6">
        <v>46129</v>
      </c>
      <c r="C1332" t="s">
        <v>399</v>
      </c>
      <c r="D1332" t="s">
        <v>429</v>
      </c>
      <c r="E1332">
        <v>95915</v>
      </c>
      <c r="F1332" t="s">
        <v>3166</v>
      </c>
      <c r="G1332" t="s">
        <v>3167</v>
      </c>
      <c r="H1332">
        <v>5</v>
      </c>
    </row>
    <row r="1333" spans="1:8" x14ac:dyDescent="0.2">
      <c r="A1333">
        <v>11026262</v>
      </c>
      <c r="B1333" s="6">
        <v>46129</v>
      </c>
      <c r="C1333" t="s">
        <v>300</v>
      </c>
      <c r="D1333" t="s">
        <v>426</v>
      </c>
      <c r="E1333">
        <v>85207</v>
      </c>
      <c r="F1333" t="s">
        <v>3168</v>
      </c>
      <c r="G1333" t="s">
        <v>3169</v>
      </c>
      <c r="H1333">
        <v>3</v>
      </c>
    </row>
    <row r="1334" spans="1:8" x14ac:dyDescent="0.2">
      <c r="A1334">
        <v>11026295</v>
      </c>
      <c r="B1334" s="6">
        <v>46129</v>
      </c>
      <c r="C1334" t="s">
        <v>298</v>
      </c>
      <c r="D1334" t="s">
        <v>425</v>
      </c>
      <c r="E1334">
        <v>96714</v>
      </c>
      <c r="F1334" t="s">
        <v>3170</v>
      </c>
      <c r="G1334" t="s">
        <v>3171</v>
      </c>
      <c r="H1334">
        <v>3</v>
      </c>
    </row>
    <row r="1335" spans="1:8" x14ac:dyDescent="0.2">
      <c r="A1335">
        <v>11026310</v>
      </c>
      <c r="B1335" s="6">
        <v>46129</v>
      </c>
      <c r="C1335" t="s">
        <v>104</v>
      </c>
      <c r="D1335" t="s">
        <v>429</v>
      </c>
      <c r="E1335">
        <v>94538</v>
      </c>
      <c r="F1335" t="s">
        <v>3172</v>
      </c>
      <c r="G1335" t="s">
        <v>3173</v>
      </c>
      <c r="H1335">
        <v>5</v>
      </c>
    </row>
    <row r="1336" spans="1:8" x14ac:dyDescent="0.2">
      <c r="A1336">
        <v>11026328</v>
      </c>
      <c r="B1336" s="6">
        <v>46129</v>
      </c>
      <c r="C1336" t="s">
        <v>222</v>
      </c>
      <c r="D1336" t="s">
        <v>425</v>
      </c>
      <c r="E1336">
        <v>91761</v>
      </c>
      <c r="F1336" t="s">
        <v>3174</v>
      </c>
      <c r="G1336" t="s">
        <v>3175</v>
      </c>
      <c r="H1336">
        <v>3</v>
      </c>
    </row>
    <row r="1337" spans="1:8" x14ac:dyDescent="0.2">
      <c r="A1337">
        <v>11026351</v>
      </c>
      <c r="B1337" s="6">
        <v>46129</v>
      </c>
      <c r="C1337" t="s">
        <v>222</v>
      </c>
      <c r="D1337" t="s">
        <v>425</v>
      </c>
      <c r="E1337">
        <v>100084</v>
      </c>
      <c r="F1337" t="s">
        <v>3176</v>
      </c>
      <c r="G1337" t="s">
        <v>3177</v>
      </c>
      <c r="H1337">
        <v>4</v>
      </c>
    </row>
    <row r="1338" spans="1:8" x14ac:dyDescent="0.2">
      <c r="A1338">
        <v>11026381</v>
      </c>
      <c r="B1338" s="6">
        <v>46129</v>
      </c>
      <c r="C1338" t="s">
        <v>159</v>
      </c>
      <c r="D1338" t="s">
        <v>426</v>
      </c>
      <c r="E1338">
        <v>92975</v>
      </c>
      <c r="F1338" t="s">
        <v>3178</v>
      </c>
      <c r="G1338" t="s">
        <v>3179</v>
      </c>
      <c r="H1338">
        <v>4</v>
      </c>
    </row>
    <row r="1339" spans="1:8" x14ac:dyDescent="0.2">
      <c r="A1339">
        <v>11026388</v>
      </c>
      <c r="B1339" s="6">
        <v>46129</v>
      </c>
      <c r="C1339" t="s">
        <v>226</v>
      </c>
      <c r="D1339" t="s">
        <v>426</v>
      </c>
      <c r="E1339">
        <v>101454</v>
      </c>
      <c r="F1339" t="s">
        <v>3180</v>
      </c>
      <c r="G1339" t="s">
        <v>3181</v>
      </c>
      <c r="H1339">
        <v>3</v>
      </c>
    </row>
    <row r="1340" spans="1:8" x14ac:dyDescent="0.2">
      <c r="A1340">
        <v>11026391</v>
      </c>
      <c r="B1340" s="6">
        <v>46129</v>
      </c>
      <c r="C1340" t="s">
        <v>76</v>
      </c>
      <c r="D1340" t="s">
        <v>425</v>
      </c>
      <c r="E1340">
        <v>95856</v>
      </c>
      <c r="F1340" t="s">
        <v>3182</v>
      </c>
      <c r="G1340" t="s">
        <v>3183</v>
      </c>
      <c r="H1340">
        <v>3</v>
      </c>
    </row>
    <row r="1341" spans="1:8" x14ac:dyDescent="0.2">
      <c r="A1341">
        <v>11026413</v>
      </c>
      <c r="B1341" s="6">
        <v>46129</v>
      </c>
      <c r="C1341" t="s">
        <v>125</v>
      </c>
      <c r="D1341" t="s">
        <v>429</v>
      </c>
      <c r="E1341">
        <v>96358</v>
      </c>
      <c r="F1341" t="s">
        <v>3184</v>
      </c>
      <c r="G1341" t="s">
        <v>3185</v>
      </c>
      <c r="H1341">
        <v>3</v>
      </c>
    </row>
    <row r="1342" spans="1:8" x14ac:dyDescent="0.2">
      <c r="A1342">
        <v>11026438</v>
      </c>
      <c r="B1342" s="6">
        <v>46129</v>
      </c>
      <c r="C1342" t="s">
        <v>76</v>
      </c>
      <c r="D1342" t="s">
        <v>425</v>
      </c>
      <c r="E1342">
        <v>95450</v>
      </c>
      <c r="F1342" t="s">
        <v>3186</v>
      </c>
      <c r="G1342" t="s">
        <v>3187</v>
      </c>
      <c r="H1342">
        <v>5</v>
      </c>
    </row>
    <row r="1343" spans="1:8" x14ac:dyDescent="0.2">
      <c r="A1343">
        <v>11026446</v>
      </c>
      <c r="B1343" s="6">
        <v>46129</v>
      </c>
      <c r="C1343" t="s">
        <v>104</v>
      </c>
      <c r="D1343" t="s">
        <v>429</v>
      </c>
      <c r="E1343">
        <v>100442</v>
      </c>
      <c r="F1343" t="s">
        <v>3188</v>
      </c>
      <c r="G1343" t="s">
        <v>3189</v>
      </c>
      <c r="H1343">
        <v>5</v>
      </c>
    </row>
    <row r="1344" spans="1:8" x14ac:dyDescent="0.2">
      <c r="A1344">
        <v>11026455</v>
      </c>
      <c r="B1344" s="6">
        <v>46129</v>
      </c>
      <c r="C1344" t="s">
        <v>104</v>
      </c>
      <c r="D1344" t="s">
        <v>429</v>
      </c>
      <c r="E1344">
        <v>93217</v>
      </c>
      <c r="F1344" t="s">
        <v>3190</v>
      </c>
      <c r="G1344" t="s">
        <v>3191</v>
      </c>
      <c r="H1344">
        <v>5</v>
      </c>
    </row>
    <row r="1345" spans="1:8" x14ac:dyDescent="0.2">
      <c r="A1345">
        <v>11026466</v>
      </c>
      <c r="B1345" s="6">
        <v>46129</v>
      </c>
      <c r="C1345" t="s">
        <v>104</v>
      </c>
      <c r="D1345" t="s">
        <v>429</v>
      </c>
      <c r="E1345">
        <v>91964</v>
      </c>
      <c r="F1345" t="s">
        <v>3192</v>
      </c>
      <c r="G1345" t="s">
        <v>3193</v>
      </c>
      <c r="H1345">
        <v>5</v>
      </c>
    </row>
    <row r="1346" spans="1:8" x14ac:dyDescent="0.2">
      <c r="A1346">
        <v>11026523</v>
      </c>
      <c r="B1346" s="6">
        <v>46129</v>
      </c>
      <c r="C1346" t="s">
        <v>598</v>
      </c>
      <c r="D1346" t="s">
        <v>429</v>
      </c>
      <c r="E1346">
        <v>87846</v>
      </c>
      <c r="F1346" t="s">
        <v>3194</v>
      </c>
      <c r="G1346" t="s">
        <v>3195</v>
      </c>
      <c r="H1346">
        <v>3</v>
      </c>
    </row>
    <row r="1347" spans="1:8" x14ac:dyDescent="0.2">
      <c r="A1347">
        <v>11026526</v>
      </c>
      <c r="B1347" s="6">
        <v>46129</v>
      </c>
      <c r="C1347" t="s">
        <v>410</v>
      </c>
      <c r="D1347" t="s">
        <v>425</v>
      </c>
      <c r="E1347">
        <v>97847</v>
      </c>
      <c r="F1347" t="s">
        <v>3196</v>
      </c>
      <c r="G1347" t="s">
        <v>3197</v>
      </c>
      <c r="H1347">
        <v>5</v>
      </c>
    </row>
    <row r="1348" spans="1:8" x14ac:dyDescent="0.2">
      <c r="A1348">
        <v>11026598</v>
      </c>
      <c r="B1348" s="6">
        <v>46129</v>
      </c>
      <c r="C1348" t="s">
        <v>70</v>
      </c>
      <c r="D1348" t="s">
        <v>428</v>
      </c>
      <c r="E1348">
        <v>102340</v>
      </c>
      <c r="F1348" t="s">
        <v>989</v>
      </c>
      <c r="G1348" t="s">
        <v>3198</v>
      </c>
      <c r="H1348">
        <v>3</v>
      </c>
    </row>
    <row r="1349" spans="1:8" x14ac:dyDescent="0.2">
      <c r="A1349">
        <v>11026631</v>
      </c>
      <c r="B1349" s="6">
        <v>46129</v>
      </c>
      <c r="C1349" t="s">
        <v>70</v>
      </c>
      <c r="D1349" t="s">
        <v>428</v>
      </c>
      <c r="E1349">
        <v>85747</v>
      </c>
      <c r="F1349" t="s">
        <v>3199</v>
      </c>
      <c r="G1349" t="s">
        <v>3200</v>
      </c>
      <c r="H1349">
        <v>5</v>
      </c>
    </row>
    <row r="1350" spans="1:8" x14ac:dyDescent="0.2">
      <c r="A1350">
        <v>11026639</v>
      </c>
      <c r="B1350" s="6">
        <v>46129</v>
      </c>
      <c r="C1350" t="s">
        <v>410</v>
      </c>
      <c r="D1350" t="s">
        <v>425</v>
      </c>
      <c r="E1350">
        <v>97551</v>
      </c>
      <c r="F1350" t="s">
        <v>3201</v>
      </c>
      <c r="G1350" t="s">
        <v>3202</v>
      </c>
      <c r="H1350">
        <v>5</v>
      </c>
    </row>
    <row r="1351" spans="1:8" x14ac:dyDescent="0.2">
      <c r="A1351">
        <v>11026640</v>
      </c>
      <c r="B1351" s="6">
        <v>46129</v>
      </c>
      <c r="C1351" t="s">
        <v>70</v>
      </c>
      <c r="D1351" t="s">
        <v>428</v>
      </c>
      <c r="E1351">
        <v>101888</v>
      </c>
      <c r="F1351" t="s">
        <v>3203</v>
      </c>
      <c r="G1351" t="s">
        <v>3204</v>
      </c>
      <c r="H1351">
        <v>4</v>
      </c>
    </row>
    <row r="1352" spans="1:8" x14ac:dyDescent="0.2">
      <c r="A1352">
        <v>11026692</v>
      </c>
      <c r="B1352" s="6">
        <v>46129</v>
      </c>
      <c r="C1352" t="s">
        <v>368</v>
      </c>
      <c r="D1352" t="s">
        <v>428</v>
      </c>
      <c r="E1352">
        <v>96400</v>
      </c>
      <c r="F1352" t="s">
        <v>702</v>
      </c>
      <c r="G1352" t="s">
        <v>3205</v>
      </c>
      <c r="H1352">
        <v>4</v>
      </c>
    </row>
    <row r="1353" spans="1:8" x14ac:dyDescent="0.2">
      <c r="A1353">
        <v>11026698</v>
      </c>
      <c r="B1353" s="6">
        <v>46129</v>
      </c>
      <c r="C1353" t="s">
        <v>368</v>
      </c>
      <c r="D1353" t="s">
        <v>428</v>
      </c>
      <c r="E1353">
        <v>79156</v>
      </c>
      <c r="F1353" t="s">
        <v>3206</v>
      </c>
      <c r="G1353" t="s">
        <v>3207</v>
      </c>
      <c r="H1353">
        <v>5</v>
      </c>
    </row>
    <row r="1354" spans="1:8" x14ac:dyDescent="0.2">
      <c r="A1354">
        <v>11026706</v>
      </c>
      <c r="B1354" s="6">
        <v>46129</v>
      </c>
      <c r="C1354" t="s">
        <v>93</v>
      </c>
      <c r="D1354" t="s">
        <v>431</v>
      </c>
      <c r="E1354">
        <v>95440</v>
      </c>
      <c r="F1354" t="s">
        <v>712</v>
      </c>
      <c r="G1354" t="s">
        <v>3208</v>
      </c>
      <c r="H1354">
        <v>2</v>
      </c>
    </row>
    <row r="1355" spans="1:8" x14ac:dyDescent="0.2">
      <c r="A1355">
        <v>11026712</v>
      </c>
      <c r="B1355" s="6">
        <v>46129</v>
      </c>
      <c r="C1355" t="s">
        <v>93</v>
      </c>
      <c r="D1355" t="s">
        <v>431</v>
      </c>
      <c r="E1355">
        <v>103118</v>
      </c>
      <c r="F1355" t="s">
        <v>3209</v>
      </c>
      <c r="G1355" t="s">
        <v>3210</v>
      </c>
      <c r="H1355">
        <v>3</v>
      </c>
    </row>
    <row r="1356" spans="1:8" x14ac:dyDescent="0.2">
      <c r="A1356">
        <v>11026713</v>
      </c>
      <c r="B1356" s="6">
        <v>46129</v>
      </c>
      <c r="C1356" t="s">
        <v>368</v>
      </c>
      <c r="D1356" t="s">
        <v>428</v>
      </c>
      <c r="E1356">
        <v>99084</v>
      </c>
      <c r="F1356" t="s">
        <v>3211</v>
      </c>
      <c r="G1356" t="s">
        <v>3212</v>
      </c>
      <c r="H1356">
        <v>4</v>
      </c>
    </row>
    <row r="1357" spans="1:8" x14ac:dyDescent="0.2">
      <c r="A1357">
        <v>11026717</v>
      </c>
      <c r="B1357" s="6">
        <v>46129</v>
      </c>
      <c r="C1357" t="s">
        <v>368</v>
      </c>
      <c r="D1357" t="s">
        <v>428</v>
      </c>
      <c r="E1357">
        <v>95389</v>
      </c>
      <c r="F1357" t="s">
        <v>2992</v>
      </c>
      <c r="G1357" t="s">
        <v>3213</v>
      </c>
      <c r="H1357">
        <v>4</v>
      </c>
    </row>
    <row r="1358" spans="1:8" x14ac:dyDescent="0.2">
      <c r="A1358">
        <v>11026757</v>
      </c>
      <c r="B1358" s="6">
        <v>46130</v>
      </c>
      <c r="C1358" t="s">
        <v>298</v>
      </c>
      <c r="D1358" t="s">
        <v>425</v>
      </c>
      <c r="E1358">
        <v>102702</v>
      </c>
      <c r="F1358" t="s">
        <v>3214</v>
      </c>
      <c r="G1358" t="s">
        <v>3215</v>
      </c>
      <c r="H1358">
        <v>3</v>
      </c>
    </row>
    <row r="1359" spans="1:8" x14ac:dyDescent="0.2">
      <c r="A1359">
        <v>11026765</v>
      </c>
      <c r="B1359" s="6">
        <v>46130</v>
      </c>
      <c r="C1359" t="s">
        <v>470</v>
      </c>
      <c r="D1359" t="s">
        <v>428</v>
      </c>
      <c r="E1359">
        <v>75595</v>
      </c>
      <c r="F1359" t="s">
        <v>3216</v>
      </c>
      <c r="G1359" t="s">
        <v>3217</v>
      </c>
      <c r="H1359">
        <v>4</v>
      </c>
    </row>
    <row r="1360" spans="1:8" x14ac:dyDescent="0.2">
      <c r="A1360">
        <v>11026769</v>
      </c>
      <c r="B1360" s="6">
        <v>46130</v>
      </c>
      <c r="C1360" t="s">
        <v>470</v>
      </c>
      <c r="D1360" t="s">
        <v>428</v>
      </c>
      <c r="E1360">
        <v>86830</v>
      </c>
      <c r="F1360" t="s">
        <v>3218</v>
      </c>
      <c r="G1360" t="s">
        <v>3219</v>
      </c>
      <c r="H1360">
        <v>3</v>
      </c>
    </row>
    <row r="1361" spans="1:8" x14ac:dyDescent="0.2">
      <c r="A1361">
        <v>11026773</v>
      </c>
      <c r="B1361" s="6">
        <v>46130</v>
      </c>
      <c r="C1361" t="s">
        <v>470</v>
      </c>
      <c r="D1361" t="s">
        <v>428</v>
      </c>
      <c r="E1361">
        <v>87118</v>
      </c>
      <c r="F1361" t="s">
        <v>3220</v>
      </c>
      <c r="G1361" t="s">
        <v>3221</v>
      </c>
      <c r="H1361">
        <v>3</v>
      </c>
    </row>
    <row r="1362" spans="1:8" x14ac:dyDescent="0.2">
      <c r="A1362">
        <v>11026774</v>
      </c>
      <c r="B1362" s="6">
        <v>46130</v>
      </c>
      <c r="C1362" t="s">
        <v>470</v>
      </c>
      <c r="D1362" t="s">
        <v>428</v>
      </c>
      <c r="E1362">
        <v>87118</v>
      </c>
      <c r="F1362" t="s">
        <v>3220</v>
      </c>
      <c r="G1362" t="s">
        <v>3221</v>
      </c>
      <c r="H1362">
        <v>3</v>
      </c>
    </row>
    <row r="1363" spans="1:8" x14ac:dyDescent="0.2">
      <c r="A1363">
        <v>11026775</v>
      </c>
      <c r="B1363" s="6">
        <v>46130</v>
      </c>
      <c r="C1363" t="s">
        <v>470</v>
      </c>
      <c r="D1363" t="s">
        <v>428</v>
      </c>
      <c r="E1363">
        <v>88427</v>
      </c>
      <c r="F1363" t="s">
        <v>3222</v>
      </c>
      <c r="G1363" t="s">
        <v>3223</v>
      </c>
      <c r="H1363">
        <v>3</v>
      </c>
    </row>
    <row r="1364" spans="1:8" x14ac:dyDescent="0.2">
      <c r="A1364">
        <v>11026789</v>
      </c>
      <c r="B1364" s="6">
        <v>46130</v>
      </c>
      <c r="C1364" t="s">
        <v>222</v>
      </c>
      <c r="D1364" t="s">
        <v>425</v>
      </c>
      <c r="E1364">
        <v>97355</v>
      </c>
      <c r="F1364" t="s">
        <v>3224</v>
      </c>
      <c r="G1364" t="s">
        <v>3225</v>
      </c>
      <c r="H1364">
        <v>3</v>
      </c>
    </row>
    <row r="1365" spans="1:8" x14ac:dyDescent="0.2">
      <c r="A1365">
        <v>11026861</v>
      </c>
      <c r="B1365" s="6">
        <v>46130</v>
      </c>
      <c r="C1365" t="s">
        <v>122</v>
      </c>
      <c r="D1365" t="s">
        <v>425</v>
      </c>
      <c r="E1365">
        <v>95679</v>
      </c>
      <c r="F1365" t="s">
        <v>472</v>
      </c>
      <c r="G1365" t="s">
        <v>3226</v>
      </c>
      <c r="H1365">
        <v>2</v>
      </c>
    </row>
    <row r="1366" spans="1:8" x14ac:dyDescent="0.2">
      <c r="A1366">
        <v>11026867</v>
      </c>
      <c r="B1366" s="6">
        <v>46130</v>
      </c>
      <c r="C1366" t="s">
        <v>104</v>
      </c>
      <c r="D1366" t="s">
        <v>429</v>
      </c>
      <c r="E1366">
        <v>89027</v>
      </c>
      <c r="F1366" t="s">
        <v>3227</v>
      </c>
      <c r="G1366" t="s">
        <v>3228</v>
      </c>
      <c r="H1366">
        <v>5</v>
      </c>
    </row>
    <row r="1367" spans="1:8" x14ac:dyDescent="0.2">
      <c r="A1367">
        <v>11026869</v>
      </c>
      <c r="B1367" s="6">
        <v>46130</v>
      </c>
      <c r="C1367" t="s">
        <v>122</v>
      </c>
      <c r="D1367" t="s">
        <v>425</v>
      </c>
      <c r="E1367">
        <v>96722</v>
      </c>
      <c r="F1367" t="s">
        <v>3229</v>
      </c>
      <c r="G1367" t="s">
        <v>3230</v>
      </c>
      <c r="H1367">
        <v>2</v>
      </c>
    </row>
    <row r="1368" spans="1:8" x14ac:dyDescent="0.2">
      <c r="A1368">
        <v>11026880</v>
      </c>
      <c r="B1368" s="6">
        <v>46130</v>
      </c>
      <c r="C1368" t="s">
        <v>104</v>
      </c>
      <c r="D1368" t="s">
        <v>429</v>
      </c>
      <c r="E1368">
        <v>84126</v>
      </c>
      <c r="F1368" t="s">
        <v>3231</v>
      </c>
      <c r="G1368" t="s">
        <v>3232</v>
      </c>
      <c r="H1368">
        <v>5</v>
      </c>
    </row>
    <row r="1369" spans="1:8" x14ac:dyDescent="0.2">
      <c r="A1369">
        <v>11026889</v>
      </c>
      <c r="B1369" s="6">
        <v>46130</v>
      </c>
      <c r="C1369" t="s">
        <v>104</v>
      </c>
      <c r="D1369" t="s">
        <v>429</v>
      </c>
      <c r="E1369">
        <v>95902</v>
      </c>
      <c r="F1369" t="s">
        <v>3233</v>
      </c>
      <c r="G1369" t="s">
        <v>3234</v>
      </c>
      <c r="H1369">
        <v>5</v>
      </c>
    </row>
    <row r="1370" spans="1:8" x14ac:dyDescent="0.2">
      <c r="A1370">
        <v>11026907</v>
      </c>
      <c r="B1370" s="6">
        <v>46130</v>
      </c>
      <c r="C1370" t="s">
        <v>326</v>
      </c>
      <c r="D1370" t="s">
        <v>428</v>
      </c>
      <c r="E1370">
        <v>102188</v>
      </c>
      <c r="F1370" t="s">
        <v>3235</v>
      </c>
      <c r="G1370" t="s">
        <v>3236</v>
      </c>
      <c r="H1370">
        <v>3</v>
      </c>
    </row>
    <row r="1371" spans="1:8" x14ac:dyDescent="0.2">
      <c r="A1371">
        <v>11026930</v>
      </c>
      <c r="B1371" s="6">
        <v>46130</v>
      </c>
      <c r="C1371" t="s">
        <v>186</v>
      </c>
      <c r="D1371" t="s">
        <v>426</v>
      </c>
      <c r="E1371">
        <v>46919</v>
      </c>
      <c r="F1371" t="s">
        <v>3237</v>
      </c>
      <c r="G1371" t="s">
        <v>3238</v>
      </c>
      <c r="H1371">
        <v>1</v>
      </c>
    </row>
    <row r="1372" spans="1:8" x14ac:dyDescent="0.2">
      <c r="A1372">
        <v>11027013</v>
      </c>
      <c r="B1372" s="6">
        <v>46130</v>
      </c>
      <c r="C1372" t="s">
        <v>373</v>
      </c>
      <c r="D1372" t="s">
        <v>428</v>
      </c>
      <c r="E1372">
        <v>100053</v>
      </c>
      <c r="F1372" t="s">
        <v>3239</v>
      </c>
      <c r="G1372" t="s">
        <v>3240</v>
      </c>
      <c r="H1372">
        <v>5</v>
      </c>
    </row>
    <row r="1373" spans="1:8" x14ac:dyDescent="0.2">
      <c r="A1373">
        <v>11027071</v>
      </c>
      <c r="B1373" s="6">
        <v>46130</v>
      </c>
      <c r="C1373" t="s">
        <v>104</v>
      </c>
      <c r="D1373" t="s">
        <v>429</v>
      </c>
      <c r="E1373">
        <v>100712</v>
      </c>
      <c r="F1373" t="s">
        <v>3241</v>
      </c>
      <c r="G1373" t="s">
        <v>3242</v>
      </c>
      <c r="H1373">
        <v>5</v>
      </c>
    </row>
    <row r="1374" spans="1:8" x14ac:dyDescent="0.2">
      <c r="A1374">
        <v>11027110</v>
      </c>
      <c r="B1374" s="6">
        <v>46130</v>
      </c>
      <c r="C1374" t="s">
        <v>369</v>
      </c>
      <c r="D1374" t="s">
        <v>425</v>
      </c>
      <c r="E1374">
        <v>80436</v>
      </c>
      <c r="F1374" t="s">
        <v>452</v>
      </c>
      <c r="G1374" t="s">
        <v>3243</v>
      </c>
      <c r="H1374">
        <v>5</v>
      </c>
    </row>
    <row r="1375" spans="1:8" x14ac:dyDescent="0.2">
      <c r="A1375">
        <v>11027126</v>
      </c>
      <c r="B1375" s="6">
        <v>46130</v>
      </c>
      <c r="C1375" t="s">
        <v>369</v>
      </c>
      <c r="D1375" t="s">
        <v>425</v>
      </c>
      <c r="E1375">
        <v>80435</v>
      </c>
      <c r="F1375" t="s">
        <v>453</v>
      </c>
      <c r="G1375" t="s">
        <v>3244</v>
      </c>
      <c r="H1375">
        <v>5</v>
      </c>
    </row>
    <row r="1376" spans="1:8" x14ac:dyDescent="0.2">
      <c r="A1376">
        <v>11027206</v>
      </c>
      <c r="B1376" s="6">
        <v>46130</v>
      </c>
      <c r="C1376" t="s">
        <v>290</v>
      </c>
      <c r="D1376" t="s">
        <v>426</v>
      </c>
      <c r="E1376">
        <v>102225</v>
      </c>
      <c r="F1376" t="s">
        <v>3245</v>
      </c>
      <c r="G1376" t="s">
        <v>3246</v>
      </c>
      <c r="H1376">
        <v>1</v>
      </c>
    </row>
    <row r="1377" spans="1:8" x14ac:dyDescent="0.2">
      <c r="A1377">
        <v>11027224</v>
      </c>
      <c r="B1377" s="6">
        <v>46130</v>
      </c>
      <c r="C1377" t="s">
        <v>290</v>
      </c>
      <c r="D1377" t="s">
        <v>426</v>
      </c>
      <c r="E1377">
        <v>102426</v>
      </c>
      <c r="F1377" t="s">
        <v>3247</v>
      </c>
      <c r="G1377" t="s">
        <v>3248</v>
      </c>
      <c r="H1377">
        <v>2</v>
      </c>
    </row>
    <row r="1378" spans="1:8" x14ac:dyDescent="0.2">
      <c r="A1378">
        <v>11027233</v>
      </c>
      <c r="B1378" s="6">
        <v>46130</v>
      </c>
      <c r="C1378" t="s">
        <v>169</v>
      </c>
      <c r="D1378" t="s">
        <v>425</v>
      </c>
      <c r="E1378">
        <v>97745</v>
      </c>
      <c r="F1378" t="s">
        <v>3249</v>
      </c>
      <c r="G1378" t="s">
        <v>3250</v>
      </c>
      <c r="H1378">
        <v>5</v>
      </c>
    </row>
    <row r="1379" spans="1:8" x14ac:dyDescent="0.2">
      <c r="A1379">
        <v>11027256</v>
      </c>
      <c r="B1379" s="6">
        <v>46130</v>
      </c>
      <c r="C1379" t="s">
        <v>552</v>
      </c>
      <c r="D1379" t="s">
        <v>426</v>
      </c>
      <c r="E1379">
        <v>103465</v>
      </c>
      <c r="F1379" t="s">
        <v>3251</v>
      </c>
      <c r="G1379" t="s">
        <v>3252</v>
      </c>
      <c r="H1379">
        <v>4</v>
      </c>
    </row>
    <row r="1380" spans="1:8" x14ac:dyDescent="0.2">
      <c r="A1380">
        <v>11027262</v>
      </c>
      <c r="B1380" s="6">
        <v>46130</v>
      </c>
      <c r="C1380" t="s">
        <v>552</v>
      </c>
      <c r="D1380" t="s">
        <v>426</v>
      </c>
      <c r="E1380">
        <v>91573</v>
      </c>
      <c r="F1380" t="s">
        <v>3253</v>
      </c>
      <c r="G1380" t="s">
        <v>3254</v>
      </c>
      <c r="H1380">
        <v>3</v>
      </c>
    </row>
    <row r="1381" spans="1:8" x14ac:dyDescent="0.2">
      <c r="A1381">
        <v>11027263</v>
      </c>
      <c r="B1381" s="6">
        <v>46130</v>
      </c>
      <c r="C1381" t="s">
        <v>411</v>
      </c>
      <c r="D1381" t="s">
        <v>426</v>
      </c>
      <c r="E1381">
        <v>96639</v>
      </c>
      <c r="F1381" t="s">
        <v>3255</v>
      </c>
      <c r="G1381" t="s">
        <v>3256</v>
      </c>
      <c r="H1381">
        <v>1</v>
      </c>
    </row>
    <row r="1382" spans="1:8" x14ac:dyDescent="0.2">
      <c r="A1382">
        <v>11027265</v>
      </c>
      <c r="B1382" s="6">
        <v>46130</v>
      </c>
      <c r="C1382" t="s">
        <v>411</v>
      </c>
      <c r="D1382" t="s">
        <v>426</v>
      </c>
      <c r="E1382">
        <v>101101</v>
      </c>
      <c r="F1382" t="s">
        <v>3257</v>
      </c>
      <c r="G1382" t="s">
        <v>3258</v>
      </c>
      <c r="H1382">
        <v>1</v>
      </c>
    </row>
    <row r="1383" spans="1:8" x14ac:dyDescent="0.2">
      <c r="A1383">
        <v>11027300</v>
      </c>
      <c r="B1383" s="6">
        <v>46130</v>
      </c>
      <c r="C1383" t="s">
        <v>552</v>
      </c>
      <c r="D1383" t="s">
        <v>426</v>
      </c>
      <c r="E1383">
        <v>101997</v>
      </c>
      <c r="F1383" t="s">
        <v>3259</v>
      </c>
      <c r="G1383" t="s">
        <v>3260</v>
      </c>
      <c r="H1383">
        <v>3</v>
      </c>
    </row>
    <row r="1384" spans="1:8" x14ac:dyDescent="0.2">
      <c r="A1384">
        <v>11027341</v>
      </c>
      <c r="B1384" s="6">
        <v>46130</v>
      </c>
      <c r="C1384" t="s">
        <v>215</v>
      </c>
      <c r="D1384" t="s">
        <v>428</v>
      </c>
      <c r="E1384">
        <v>94104</v>
      </c>
      <c r="F1384" t="s">
        <v>430</v>
      </c>
      <c r="G1384" t="s">
        <v>3261</v>
      </c>
      <c r="H1384">
        <v>3</v>
      </c>
    </row>
    <row r="1385" spans="1:8" x14ac:dyDescent="0.2">
      <c r="A1385">
        <v>11027373</v>
      </c>
      <c r="B1385" s="6">
        <v>46130</v>
      </c>
      <c r="C1385" t="s">
        <v>254</v>
      </c>
      <c r="D1385" t="s">
        <v>429</v>
      </c>
      <c r="E1385">
        <v>91214</v>
      </c>
      <c r="F1385" t="s">
        <v>608</v>
      </c>
      <c r="G1385" t="s">
        <v>3262</v>
      </c>
      <c r="H1385">
        <v>2</v>
      </c>
    </row>
    <row r="1386" spans="1:8" x14ac:dyDescent="0.2">
      <c r="A1386">
        <v>11027381</v>
      </c>
      <c r="B1386" s="6">
        <v>46130</v>
      </c>
      <c r="C1386" t="s">
        <v>574</v>
      </c>
      <c r="D1386" t="s">
        <v>425</v>
      </c>
      <c r="E1386">
        <v>102672</v>
      </c>
      <c r="F1386" t="s">
        <v>721</v>
      </c>
      <c r="G1386" t="s">
        <v>3263</v>
      </c>
      <c r="H1386">
        <v>2</v>
      </c>
    </row>
    <row r="1387" spans="1:8" x14ac:dyDescent="0.2">
      <c r="A1387">
        <v>11027386</v>
      </c>
      <c r="B1387" s="6">
        <v>46130</v>
      </c>
      <c r="C1387" t="s">
        <v>215</v>
      </c>
      <c r="D1387" t="s">
        <v>428</v>
      </c>
      <c r="E1387">
        <v>99894</v>
      </c>
      <c r="F1387" t="s">
        <v>3264</v>
      </c>
      <c r="G1387" t="s">
        <v>3265</v>
      </c>
      <c r="H1387">
        <v>2</v>
      </c>
    </row>
    <row r="1388" spans="1:8" x14ac:dyDescent="0.2">
      <c r="A1388">
        <v>11027388</v>
      </c>
      <c r="B1388" s="6">
        <v>46130</v>
      </c>
      <c r="C1388" t="s">
        <v>574</v>
      </c>
      <c r="D1388" t="s">
        <v>425</v>
      </c>
      <c r="E1388">
        <v>102097</v>
      </c>
      <c r="F1388" t="s">
        <v>3266</v>
      </c>
      <c r="G1388" t="s">
        <v>3267</v>
      </c>
      <c r="H1388">
        <v>4</v>
      </c>
    </row>
    <row r="1389" spans="1:8" x14ac:dyDescent="0.2">
      <c r="A1389">
        <v>11027391</v>
      </c>
      <c r="B1389" s="6">
        <v>46130</v>
      </c>
      <c r="C1389" t="s">
        <v>410</v>
      </c>
      <c r="D1389" t="s">
        <v>425</v>
      </c>
      <c r="E1389">
        <v>100612</v>
      </c>
      <c r="F1389" t="s">
        <v>3268</v>
      </c>
      <c r="G1389" t="s">
        <v>3269</v>
      </c>
      <c r="H1389">
        <v>5</v>
      </c>
    </row>
    <row r="1390" spans="1:8" x14ac:dyDescent="0.2">
      <c r="A1390">
        <v>11027397</v>
      </c>
      <c r="B1390" s="6">
        <v>46130</v>
      </c>
      <c r="C1390" t="s">
        <v>574</v>
      </c>
      <c r="D1390" t="s">
        <v>425</v>
      </c>
      <c r="E1390">
        <v>94397</v>
      </c>
      <c r="F1390" t="s">
        <v>746</v>
      </c>
      <c r="G1390" t="s">
        <v>3270</v>
      </c>
      <c r="H1390">
        <v>4</v>
      </c>
    </row>
    <row r="1391" spans="1:8" x14ac:dyDescent="0.2">
      <c r="A1391">
        <v>11027402</v>
      </c>
      <c r="B1391" s="6">
        <v>46130</v>
      </c>
      <c r="C1391" t="s">
        <v>574</v>
      </c>
      <c r="D1391" t="s">
        <v>425</v>
      </c>
      <c r="E1391">
        <v>94488</v>
      </c>
      <c r="F1391" t="s">
        <v>3271</v>
      </c>
      <c r="G1391" t="s">
        <v>3272</v>
      </c>
      <c r="H1391">
        <v>3</v>
      </c>
    </row>
    <row r="1392" spans="1:8" x14ac:dyDescent="0.2">
      <c r="A1392">
        <v>11027405</v>
      </c>
      <c r="B1392" s="6">
        <v>46130</v>
      </c>
      <c r="C1392" t="s">
        <v>574</v>
      </c>
      <c r="D1392" t="s">
        <v>425</v>
      </c>
      <c r="E1392">
        <v>100137</v>
      </c>
      <c r="F1392" t="s">
        <v>3273</v>
      </c>
      <c r="G1392" t="s">
        <v>3274</v>
      </c>
      <c r="H1392">
        <v>4</v>
      </c>
    </row>
    <row r="1393" spans="1:8" x14ac:dyDescent="0.2">
      <c r="A1393">
        <v>11027433</v>
      </c>
      <c r="B1393" s="6">
        <v>46130</v>
      </c>
      <c r="C1393" t="s">
        <v>254</v>
      </c>
      <c r="D1393" t="s">
        <v>429</v>
      </c>
      <c r="E1393">
        <v>97214</v>
      </c>
      <c r="F1393" t="s">
        <v>3275</v>
      </c>
      <c r="G1393" t="s">
        <v>3276</v>
      </c>
      <c r="H1393">
        <v>5</v>
      </c>
    </row>
    <row r="1394" spans="1:8" x14ac:dyDescent="0.2">
      <c r="A1394">
        <v>11027447</v>
      </c>
      <c r="B1394" s="6">
        <v>46130</v>
      </c>
      <c r="C1394" t="s">
        <v>552</v>
      </c>
      <c r="D1394" t="s">
        <v>426</v>
      </c>
      <c r="E1394">
        <v>102012</v>
      </c>
      <c r="F1394" t="s">
        <v>3277</v>
      </c>
      <c r="G1394" t="s">
        <v>3278</v>
      </c>
      <c r="H1394">
        <v>3</v>
      </c>
    </row>
    <row r="1395" spans="1:8" x14ac:dyDescent="0.2">
      <c r="A1395">
        <v>11027476</v>
      </c>
      <c r="B1395" s="6">
        <v>46130</v>
      </c>
      <c r="C1395" t="s">
        <v>254</v>
      </c>
      <c r="D1395" t="s">
        <v>429</v>
      </c>
      <c r="E1395">
        <v>93947</v>
      </c>
      <c r="F1395" t="s">
        <v>3279</v>
      </c>
      <c r="G1395" t="s">
        <v>3280</v>
      </c>
      <c r="H1395">
        <v>5</v>
      </c>
    </row>
    <row r="1396" spans="1:8" x14ac:dyDescent="0.2">
      <c r="A1396">
        <v>11027518</v>
      </c>
      <c r="B1396" s="6">
        <v>46130</v>
      </c>
      <c r="C1396" t="s">
        <v>226</v>
      </c>
      <c r="D1396" t="s">
        <v>426</v>
      </c>
      <c r="E1396">
        <v>101352</v>
      </c>
      <c r="F1396" t="s">
        <v>3281</v>
      </c>
      <c r="G1396" t="s">
        <v>3282</v>
      </c>
      <c r="H1396">
        <v>3</v>
      </c>
    </row>
    <row r="1397" spans="1:8" x14ac:dyDescent="0.2">
      <c r="A1397">
        <v>11027528</v>
      </c>
      <c r="B1397" s="6">
        <v>46130</v>
      </c>
      <c r="C1397" t="s">
        <v>215</v>
      </c>
      <c r="D1397" t="s">
        <v>428</v>
      </c>
      <c r="E1397">
        <v>87711</v>
      </c>
      <c r="F1397" t="s">
        <v>3283</v>
      </c>
      <c r="G1397" t="s">
        <v>3284</v>
      </c>
      <c r="H1397">
        <v>2</v>
      </c>
    </row>
    <row r="1398" spans="1:8" x14ac:dyDescent="0.2">
      <c r="A1398">
        <v>11027531</v>
      </c>
      <c r="B1398" s="6">
        <v>46130</v>
      </c>
      <c r="C1398" t="s">
        <v>226</v>
      </c>
      <c r="D1398" t="s">
        <v>426</v>
      </c>
      <c r="E1398">
        <v>102053</v>
      </c>
      <c r="F1398" t="s">
        <v>3285</v>
      </c>
      <c r="G1398" t="s">
        <v>3286</v>
      </c>
      <c r="H1398">
        <v>3</v>
      </c>
    </row>
    <row r="1399" spans="1:8" x14ac:dyDescent="0.2">
      <c r="A1399">
        <v>11027563</v>
      </c>
      <c r="B1399" s="6">
        <v>46130</v>
      </c>
      <c r="C1399" t="s">
        <v>226</v>
      </c>
      <c r="D1399" t="s">
        <v>426</v>
      </c>
      <c r="E1399">
        <v>99215</v>
      </c>
      <c r="F1399" t="s">
        <v>3287</v>
      </c>
      <c r="G1399" t="s">
        <v>3288</v>
      </c>
      <c r="H1399">
        <v>3</v>
      </c>
    </row>
    <row r="1400" spans="1:8" x14ac:dyDescent="0.2">
      <c r="A1400">
        <v>11027733</v>
      </c>
      <c r="B1400" s="6">
        <v>46130</v>
      </c>
      <c r="C1400" t="s">
        <v>415</v>
      </c>
      <c r="D1400" t="s">
        <v>426</v>
      </c>
      <c r="E1400">
        <v>77474</v>
      </c>
      <c r="F1400" t="s">
        <v>3289</v>
      </c>
      <c r="G1400" t="s">
        <v>3290</v>
      </c>
      <c r="H1400">
        <v>3</v>
      </c>
    </row>
    <row r="1401" spans="1:8" x14ac:dyDescent="0.2">
      <c r="A1401">
        <v>11027765</v>
      </c>
      <c r="B1401" s="6">
        <v>46130</v>
      </c>
      <c r="C1401" t="s">
        <v>243</v>
      </c>
      <c r="D1401" t="s">
        <v>429</v>
      </c>
      <c r="E1401">
        <v>101418</v>
      </c>
      <c r="F1401" t="s">
        <v>3291</v>
      </c>
      <c r="G1401" t="s">
        <v>3292</v>
      </c>
      <c r="H1401">
        <v>3</v>
      </c>
    </row>
    <row r="1402" spans="1:8" x14ac:dyDescent="0.2">
      <c r="A1402">
        <v>11027785</v>
      </c>
      <c r="B1402" s="6">
        <v>46130</v>
      </c>
      <c r="C1402" t="s">
        <v>415</v>
      </c>
      <c r="D1402" t="s">
        <v>426</v>
      </c>
      <c r="E1402">
        <v>97564</v>
      </c>
      <c r="F1402" t="s">
        <v>3293</v>
      </c>
      <c r="G1402" t="s">
        <v>3294</v>
      </c>
      <c r="H1402">
        <v>4</v>
      </c>
    </row>
    <row r="1403" spans="1:8" x14ac:dyDescent="0.2">
      <c r="A1403">
        <v>11027797</v>
      </c>
      <c r="B1403" s="6">
        <v>46130</v>
      </c>
      <c r="C1403" t="s">
        <v>280</v>
      </c>
      <c r="D1403" t="s">
        <v>431</v>
      </c>
      <c r="E1403">
        <v>96810</v>
      </c>
      <c r="F1403" t="s">
        <v>3295</v>
      </c>
      <c r="G1403" t="s">
        <v>3296</v>
      </c>
      <c r="H1403">
        <v>4</v>
      </c>
    </row>
    <row r="1404" spans="1:8" x14ac:dyDescent="0.2">
      <c r="A1404">
        <v>11027798</v>
      </c>
      <c r="B1404" s="6">
        <v>46130</v>
      </c>
      <c r="C1404" t="s">
        <v>410</v>
      </c>
      <c r="D1404" t="s">
        <v>425</v>
      </c>
      <c r="E1404">
        <v>101030</v>
      </c>
      <c r="F1404" t="s">
        <v>3297</v>
      </c>
      <c r="G1404" t="s">
        <v>3298</v>
      </c>
      <c r="H1404">
        <v>5</v>
      </c>
    </row>
    <row r="1405" spans="1:8" x14ac:dyDescent="0.2">
      <c r="A1405">
        <v>11027800</v>
      </c>
      <c r="B1405" s="6">
        <v>46130</v>
      </c>
      <c r="C1405" t="s">
        <v>280</v>
      </c>
      <c r="D1405" t="s">
        <v>431</v>
      </c>
      <c r="E1405">
        <v>102787</v>
      </c>
      <c r="F1405" t="s">
        <v>3299</v>
      </c>
      <c r="G1405" t="s">
        <v>3300</v>
      </c>
      <c r="H1405">
        <v>4</v>
      </c>
    </row>
    <row r="1406" spans="1:8" x14ac:dyDescent="0.2">
      <c r="A1406">
        <v>11027805</v>
      </c>
      <c r="B1406" s="6">
        <v>46130</v>
      </c>
      <c r="C1406" t="s">
        <v>280</v>
      </c>
      <c r="D1406" t="s">
        <v>431</v>
      </c>
      <c r="E1406">
        <v>98341</v>
      </c>
      <c r="F1406" t="s">
        <v>3301</v>
      </c>
      <c r="G1406" t="s">
        <v>3302</v>
      </c>
      <c r="H1406">
        <v>4</v>
      </c>
    </row>
    <row r="1407" spans="1:8" x14ac:dyDescent="0.2">
      <c r="A1407">
        <v>11027811</v>
      </c>
      <c r="B1407" s="6">
        <v>46130</v>
      </c>
      <c r="C1407" t="s">
        <v>280</v>
      </c>
      <c r="D1407" t="s">
        <v>431</v>
      </c>
      <c r="E1407">
        <v>97443</v>
      </c>
      <c r="F1407" t="s">
        <v>3303</v>
      </c>
      <c r="G1407" t="s">
        <v>3304</v>
      </c>
      <c r="H1407">
        <v>4</v>
      </c>
    </row>
    <row r="1408" spans="1:8" x14ac:dyDescent="0.2">
      <c r="A1408">
        <v>11027816</v>
      </c>
      <c r="B1408" s="6">
        <v>46130</v>
      </c>
      <c r="C1408" t="s">
        <v>104</v>
      </c>
      <c r="D1408" t="s">
        <v>429</v>
      </c>
      <c r="E1408">
        <v>85101</v>
      </c>
      <c r="F1408" t="s">
        <v>3305</v>
      </c>
      <c r="G1408" t="s">
        <v>3306</v>
      </c>
      <c r="H1408">
        <v>5</v>
      </c>
    </row>
    <row r="1409" spans="1:8" x14ac:dyDescent="0.2">
      <c r="A1409">
        <v>11027847</v>
      </c>
      <c r="B1409" s="6">
        <v>46130</v>
      </c>
      <c r="C1409" t="s">
        <v>264</v>
      </c>
      <c r="D1409" t="s">
        <v>426</v>
      </c>
      <c r="E1409">
        <v>95079</v>
      </c>
      <c r="F1409" t="s">
        <v>630</v>
      </c>
      <c r="G1409" t="s">
        <v>3307</v>
      </c>
      <c r="H1409">
        <v>4</v>
      </c>
    </row>
    <row r="1410" spans="1:8" x14ac:dyDescent="0.2">
      <c r="A1410">
        <v>11027857</v>
      </c>
      <c r="B1410" s="6">
        <v>46130</v>
      </c>
      <c r="C1410" t="s">
        <v>280</v>
      </c>
      <c r="D1410" t="s">
        <v>431</v>
      </c>
      <c r="E1410">
        <v>98274</v>
      </c>
      <c r="F1410" t="s">
        <v>3308</v>
      </c>
      <c r="G1410" t="s">
        <v>3309</v>
      </c>
      <c r="H1410">
        <v>4</v>
      </c>
    </row>
    <row r="1411" spans="1:8" x14ac:dyDescent="0.2">
      <c r="A1411">
        <v>11027865</v>
      </c>
      <c r="B1411" s="6">
        <v>46130</v>
      </c>
      <c r="C1411" t="s">
        <v>280</v>
      </c>
      <c r="D1411" t="s">
        <v>431</v>
      </c>
      <c r="E1411">
        <v>96362</v>
      </c>
      <c r="F1411" t="s">
        <v>3073</v>
      </c>
      <c r="G1411" t="s">
        <v>3310</v>
      </c>
      <c r="H1411">
        <v>4</v>
      </c>
    </row>
    <row r="1412" spans="1:8" x14ac:dyDescent="0.2">
      <c r="A1412">
        <v>11027872</v>
      </c>
      <c r="B1412" s="6">
        <v>46130</v>
      </c>
      <c r="C1412" t="s">
        <v>280</v>
      </c>
      <c r="D1412" t="s">
        <v>431</v>
      </c>
      <c r="E1412">
        <v>97009</v>
      </c>
      <c r="F1412" t="s">
        <v>1322</v>
      </c>
      <c r="G1412" t="s">
        <v>3311</v>
      </c>
      <c r="H1412">
        <v>4</v>
      </c>
    </row>
    <row r="1413" spans="1:8" x14ac:dyDescent="0.2">
      <c r="A1413">
        <v>11027875</v>
      </c>
      <c r="B1413" s="6">
        <v>46130</v>
      </c>
      <c r="C1413" t="s">
        <v>280</v>
      </c>
      <c r="D1413" t="s">
        <v>431</v>
      </c>
      <c r="E1413">
        <v>78373</v>
      </c>
      <c r="F1413" t="s">
        <v>3312</v>
      </c>
      <c r="G1413" t="s">
        <v>3313</v>
      </c>
      <c r="H1413">
        <v>4</v>
      </c>
    </row>
    <row r="1414" spans="1:8" x14ac:dyDescent="0.2">
      <c r="A1414">
        <v>11027885</v>
      </c>
      <c r="B1414" s="6">
        <v>46130</v>
      </c>
      <c r="C1414" t="s">
        <v>410</v>
      </c>
      <c r="D1414" t="s">
        <v>425</v>
      </c>
      <c r="E1414">
        <v>99176</v>
      </c>
      <c r="F1414" t="s">
        <v>3314</v>
      </c>
      <c r="G1414" t="s">
        <v>3315</v>
      </c>
      <c r="H1414">
        <v>5</v>
      </c>
    </row>
    <row r="1415" spans="1:8" x14ac:dyDescent="0.2">
      <c r="A1415">
        <v>11027973</v>
      </c>
      <c r="B1415" s="6">
        <v>46130</v>
      </c>
      <c r="C1415" t="s">
        <v>121</v>
      </c>
      <c r="D1415" t="s">
        <v>429</v>
      </c>
      <c r="E1415">
        <v>93837</v>
      </c>
      <c r="F1415" t="s">
        <v>3316</v>
      </c>
      <c r="G1415" t="s">
        <v>3317</v>
      </c>
      <c r="H1415">
        <v>4</v>
      </c>
    </row>
    <row r="1416" spans="1:8" x14ac:dyDescent="0.2">
      <c r="A1416">
        <v>11028017</v>
      </c>
      <c r="B1416" s="6">
        <v>46130</v>
      </c>
      <c r="C1416" t="s">
        <v>74</v>
      </c>
      <c r="D1416" t="s">
        <v>431</v>
      </c>
      <c r="E1416">
        <v>100182</v>
      </c>
      <c r="F1416" t="s">
        <v>675</v>
      </c>
      <c r="G1416" t="s">
        <v>3318</v>
      </c>
      <c r="H1416">
        <v>3</v>
      </c>
    </row>
    <row r="1417" spans="1:8" x14ac:dyDescent="0.2">
      <c r="A1417">
        <v>11028036</v>
      </c>
      <c r="B1417" s="6">
        <v>46130</v>
      </c>
      <c r="C1417" t="s">
        <v>121</v>
      </c>
      <c r="D1417" t="s">
        <v>429</v>
      </c>
      <c r="E1417">
        <v>102737</v>
      </c>
      <c r="F1417" t="s">
        <v>3319</v>
      </c>
      <c r="G1417" t="s">
        <v>3320</v>
      </c>
      <c r="H1417">
        <v>5</v>
      </c>
    </row>
    <row r="1418" spans="1:8" x14ac:dyDescent="0.2">
      <c r="A1418">
        <v>11028081</v>
      </c>
      <c r="B1418" s="6">
        <v>46130</v>
      </c>
      <c r="C1418" t="s">
        <v>156</v>
      </c>
      <c r="D1418" t="s">
        <v>425</v>
      </c>
      <c r="E1418">
        <v>98656</v>
      </c>
      <c r="F1418" t="s">
        <v>3321</v>
      </c>
      <c r="G1418" t="s">
        <v>3322</v>
      </c>
      <c r="H1418">
        <v>4</v>
      </c>
    </row>
    <row r="1419" spans="1:8" x14ac:dyDescent="0.2">
      <c r="A1419">
        <v>11028085</v>
      </c>
      <c r="B1419" s="6">
        <v>46130</v>
      </c>
      <c r="C1419" t="s">
        <v>121</v>
      </c>
      <c r="D1419" t="s">
        <v>429</v>
      </c>
      <c r="E1419">
        <v>100925</v>
      </c>
      <c r="F1419" t="s">
        <v>633</v>
      </c>
      <c r="G1419" t="s">
        <v>3323</v>
      </c>
      <c r="H1419">
        <v>5</v>
      </c>
    </row>
    <row r="1420" spans="1:8" x14ac:dyDescent="0.2">
      <c r="A1420">
        <v>11028086</v>
      </c>
      <c r="B1420" s="6">
        <v>46130</v>
      </c>
      <c r="C1420" t="s">
        <v>410</v>
      </c>
      <c r="D1420" t="s">
        <v>425</v>
      </c>
      <c r="E1420">
        <v>96790</v>
      </c>
      <c r="F1420" t="s">
        <v>3324</v>
      </c>
      <c r="G1420" t="s">
        <v>3325</v>
      </c>
      <c r="H1420">
        <v>5</v>
      </c>
    </row>
    <row r="1421" spans="1:8" x14ac:dyDescent="0.2">
      <c r="A1421">
        <v>11028099</v>
      </c>
      <c r="B1421" s="6">
        <v>46130</v>
      </c>
      <c r="C1421" t="s">
        <v>410</v>
      </c>
      <c r="D1421" t="s">
        <v>425</v>
      </c>
      <c r="E1421">
        <v>96886</v>
      </c>
      <c r="F1421" t="s">
        <v>3326</v>
      </c>
      <c r="G1421" t="s">
        <v>3327</v>
      </c>
      <c r="H1421">
        <v>5</v>
      </c>
    </row>
    <row r="1422" spans="1:8" x14ac:dyDescent="0.2">
      <c r="A1422">
        <v>11028102</v>
      </c>
      <c r="B1422" s="6">
        <v>46130</v>
      </c>
      <c r="C1422" t="s">
        <v>156</v>
      </c>
      <c r="D1422" t="s">
        <v>425</v>
      </c>
      <c r="E1422">
        <v>97189</v>
      </c>
      <c r="F1422" t="s">
        <v>469</v>
      </c>
      <c r="G1422" t="s">
        <v>3328</v>
      </c>
      <c r="H1422">
        <v>4</v>
      </c>
    </row>
    <row r="1423" spans="1:8" x14ac:dyDescent="0.2">
      <c r="A1423">
        <v>11028123</v>
      </c>
      <c r="B1423" s="6">
        <v>46130</v>
      </c>
      <c r="C1423" t="s">
        <v>410</v>
      </c>
      <c r="D1423" t="s">
        <v>425</v>
      </c>
      <c r="E1423">
        <v>94002</v>
      </c>
      <c r="F1423" t="s">
        <v>686</v>
      </c>
      <c r="G1423" t="s">
        <v>3329</v>
      </c>
      <c r="H1423">
        <v>5</v>
      </c>
    </row>
    <row r="1424" spans="1:8" x14ac:dyDescent="0.2">
      <c r="A1424">
        <v>11028137</v>
      </c>
      <c r="B1424" s="6">
        <v>46130</v>
      </c>
      <c r="C1424" t="s">
        <v>410</v>
      </c>
      <c r="D1424" t="s">
        <v>425</v>
      </c>
      <c r="E1424">
        <v>98317</v>
      </c>
      <c r="F1424" t="s">
        <v>3330</v>
      </c>
      <c r="G1424" t="s">
        <v>3331</v>
      </c>
      <c r="H1424">
        <v>5</v>
      </c>
    </row>
    <row r="1425" spans="1:8" x14ac:dyDescent="0.2">
      <c r="A1425">
        <v>11028155</v>
      </c>
      <c r="B1425" s="6">
        <v>46130</v>
      </c>
      <c r="C1425" t="s">
        <v>410</v>
      </c>
      <c r="D1425" t="s">
        <v>425</v>
      </c>
      <c r="E1425">
        <v>100168</v>
      </c>
      <c r="F1425" t="s">
        <v>2392</v>
      </c>
      <c r="G1425" t="s">
        <v>3332</v>
      </c>
      <c r="H1425">
        <v>4</v>
      </c>
    </row>
    <row r="1426" spans="1:8" x14ac:dyDescent="0.2">
      <c r="A1426">
        <v>11028190</v>
      </c>
      <c r="B1426" s="6">
        <v>46130</v>
      </c>
      <c r="C1426" t="s">
        <v>264</v>
      </c>
      <c r="D1426" t="s">
        <v>426</v>
      </c>
      <c r="E1426">
        <v>102346</v>
      </c>
      <c r="F1426" t="s">
        <v>3333</v>
      </c>
      <c r="G1426" t="s">
        <v>3334</v>
      </c>
      <c r="H1426">
        <v>4</v>
      </c>
    </row>
    <row r="1427" spans="1:8" x14ac:dyDescent="0.2">
      <c r="A1427">
        <v>11028226</v>
      </c>
      <c r="B1427" s="6">
        <v>46130</v>
      </c>
      <c r="C1427" t="s">
        <v>271</v>
      </c>
      <c r="D1427" t="s">
        <v>425</v>
      </c>
      <c r="E1427">
        <v>99355</v>
      </c>
      <c r="F1427" t="s">
        <v>3335</v>
      </c>
      <c r="G1427" t="s">
        <v>3336</v>
      </c>
      <c r="H1427">
        <v>3</v>
      </c>
    </row>
    <row r="1428" spans="1:8" x14ac:dyDescent="0.2">
      <c r="A1428">
        <v>11028294</v>
      </c>
      <c r="B1428" s="6">
        <v>46130</v>
      </c>
      <c r="C1428" t="s">
        <v>264</v>
      </c>
      <c r="D1428" t="s">
        <v>426</v>
      </c>
      <c r="E1428">
        <v>98305</v>
      </c>
      <c r="F1428" t="s">
        <v>1786</v>
      </c>
      <c r="G1428" t="s">
        <v>3337</v>
      </c>
      <c r="H1428">
        <v>5</v>
      </c>
    </row>
    <row r="1429" spans="1:8" x14ac:dyDescent="0.2">
      <c r="A1429">
        <v>11028324</v>
      </c>
      <c r="B1429" s="6">
        <v>46130</v>
      </c>
      <c r="C1429" t="s">
        <v>123</v>
      </c>
      <c r="D1429" t="s">
        <v>425</v>
      </c>
      <c r="E1429">
        <v>101936</v>
      </c>
      <c r="F1429" t="s">
        <v>3338</v>
      </c>
      <c r="G1429" t="s">
        <v>3339</v>
      </c>
      <c r="H1429">
        <v>4</v>
      </c>
    </row>
    <row r="1430" spans="1:8" x14ac:dyDescent="0.2">
      <c r="A1430">
        <v>11028361</v>
      </c>
      <c r="B1430" s="6">
        <v>46130</v>
      </c>
      <c r="C1430" t="s">
        <v>93</v>
      </c>
      <c r="D1430" t="s">
        <v>431</v>
      </c>
      <c r="E1430">
        <v>91001</v>
      </c>
      <c r="F1430" t="s">
        <v>700</v>
      </c>
      <c r="G1430" t="s">
        <v>3340</v>
      </c>
      <c r="H1430">
        <v>2</v>
      </c>
    </row>
    <row r="1431" spans="1:8" x14ac:dyDescent="0.2">
      <c r="A1431">
        <v>11028421</v>
      </c>
      <c r="B1431" s="6">
        <v>46130</v>
      </c>
      <c r="C1431" t="s">
        <v>317</v>
      </c>
      <c r="D1431" t="s">
        <v>429</v>
      </c>
      <c r="E1431">
        <v>92836</v>
      </c>
      <c r="F1431" t="s">
        <v>3341</v>
      </c>
      <c r="G1431" t="s">
        <v>3342</v>
      </c>
      <c r="H1431">
        <v>3</v>
      </c>
    </row>
    <row r="1432" spans="1:8" x14ac:dyDescent="0.2">
      <c r="A1432">
        <v>11028439</v>
      </c>
      <c r="B1432" s="6">
        <v>46130</v>
      </c>
      <c r="C1432" t="s">
        <v>93</v>
      </c>
      <c r="D1432" t="s">
        <v>431</v>
      </c>
      <c r="E1432">
        <v>101998</v>
      </c>
      <c r="F1432" t="s">
        <v>3343</v>
      </c>
      <c r="G1432" t="s">
        <v>3344</v>
      </c>
      <c r="H1432">
        <v>2</v>
      </c>
    </row>
    <row r="1433" spans="1:8" x14ac:dyDescent="0.2">
      <c r="A1433">
        <v>11028455</v>
      </c>
      <c r="B1433" s="6">
        <v>46130</v>
      </c>
      <c r="C1433" t="s">
        <v>233</v>
      </c>
      <c r="D1433" t="s">
        <v>431</v>
      </c>
      <c r="E1433">
        <v>93073</v>
      </c>
      <c r="F1433" t="s">
        <v>3345</v>
      </c>
      <c r="G1433" t="s">
        <v>3346</v>
      </c>
      <c r="H1433">
        <v>2</v>
      </c>
    </row>
    <row r="1434" spans="1:8" x14ac:dyDescent="0.2">
      <c r="A1434">
        <v>11028458</v>
      </c>
      <c r="B1434" s="6">
        <v>46130</v>
      </c>
      <c r="C1434" t="s">
        <v>233</v>
      </c>
      <c r="D1434" t="s">
        <v>431</v>
      </c>
      <c r="E1434">
        <v>92455</v>
      </c>
      <c r="F1434" t="s">
        <v>3347</v>
      </c>
      <c r="G1434" t="s">
        <v>3348</v>
      </c>
      <c r="H1434">
        <v>4</v>
      </c>
    </row>
    <row r="1435" spans="1:8" x14ac:dyDescent="0.2">
      <c r="A1435">
        <v>11028469</v>
      </c>
      <c r="B1435" s="6">
        <v>46130</v>
      </c>
      <c r="C1435" t="s">
        <v>233</v>
      </c>
      <c r="D1435" t="s">
        <v>431</v>
      </c>
      <c r="E1435">
        <v>100628</v>
      </c>
      <c r="F1435" t="s">
        <v>705</v>
      </c>
      <c r="G1435" t="s">
        <v>3349</v>
      </c>
      <c r="H1435">
        <v>4</v>
      </c>
    </row>
    <row r="1436" spans="1:8" x14ac:dyDescent="0.2">
      <c r="A1436">
        <v>11028491</v>
      </c>
      <c r="B1436" s="6">
        <v>46130</v>
      </c>
      <c r="C1436" t="s">
        <v>123</v>
      </c>
      <c r="D1436" t="s">
        <v>425</v>
      </c>
      <c r="E1436">
        <v>99603</v>
      </c>
      <c r="F1436" t="s">
        <v>3350</v>
      </c>
      <c r="G1436" t="s">
        <v>3351</v>
      </c>
      <c r="H1436">
        <v>3</v>
      </c>
    </row>
    <row r="1437" spans="1:8" x14ac:dyDescent="0.2">
      <c r="A1437">
        <v>11028546</v>
      </c>
      <c r="B1437" s="6">
        <v>46130</v>
      </c>
      <c r="C1437" t="s">
        <v>317</v>
      </c>
      <c r="D1437" t="s">
        <v>429</v>
      </c>
      <c r="E1437">
        <v>50122</v>
      </c>
      <c r="F1437" t="s">
        <v>3352</v>
      </c>
      <c r="G1437" t="s">
        <v>3353</v>
      </c>
      <c r="H1437">
        <v>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16" t="s">
        <v>29</v>
      </c>
      <c r="B1" s="9"/>
      <c r="C1" s="9"/>
      <c r="D1" s="9"/>
      <c r="E1" s="17"/>
      <c r="F1" s="17"/>
      <c r="G1" s="18"/>
      <c r="H1" s="18"/>
      <c r="I1" s="18"/>
      <c r="J1" s="18"/>
      <c r="K1" s="18"/>
      <c r="L1" s="18"/>
      <c r="M1" s="18"/>
      <c r="N1" s="19"/>
      <c r="O1" s="12"/>
      <c r="P1" s="9"/>
      <c r="Q1" s="9"/>
      <c r="R1" s="9"/>
      <c r="V1" s="9"/>
      <c r="W1" s="9"/>
      <c r="X1" s="9"/>
      <c r="Y1" s="9"/>
    </row>
    <row r="2" spans="1:25" x14ac:dyDescent="0.2">
      <c r="A2" s="20"/>
      <c r="B2" s="9"/>
      <c r="C2" s="9"/>
      <c r="D2" s="9"/>
      <c r="E2" s="17"/>
      <c r="F2" s="17"/>
      <c r="G2" s="18">
        <v>0.8</v>
      </c>
      <c r="H2" s="18"/>
      <c r="I2" s="18"/>
      <c r="J2" s="18">
        <v>1</v>
      </c>
      <c r="K2" s="18">
        <v>0.1</v>
      </c>
      <c r="L2" s="18">
        <v>0.9</v>
      </c>
      <c r="M2" s="18">
        <v>0.95</v>
      </c>
      <c r="N2" s="18"/>
      <c r="O2" s="12">
        <v>0.8</v>
      </c>
      <c r="P2" s="9"/>
      <c r="Q2" s="9"/>
      <c r="R2" s="9"/>
      <c r="V2" s="9"/>
      <c r="W2" s="9"/>
      <c r="X2" s="9"/>
      <c r="Y2" s="9"/>
    </row>
    <row r="3" spans="1:25" x14ac:dyDescent="0.2">
      <c r="A3" s="38" t="s">
        <v>490</v>
      </c>
      <c r="B3" s="9"/>
      <c r="C3" s="9"/>
      <c r="D3" s="9"/>
      <c r="E3" s="17"/>
      <c r="F3" s="17"/>
      <c r="G3" s="18">
        <v>0.7</v>
      </c>
      <c r="H3" s="18"/>
      <c r="I3" s="18"/>
      <c r="J3" s="18">
        <v>0.8</v>
      </c>
      <c r="K3" s="18">
        <v>0.2</v>
      </c>
      <c r="L3" s="18">
        <v>0.75</v>
      </c>
      <c r="M3" s="18">
        <v>0.8</v>
      </c>
      <c r="N3" s="18"/>
      <c r="O3" s="12">
        <v>0.5</v>
      </c>
      <c r="P3" s="9"/>
      <c r="Q3" s="9"/>
      <c r="R3" s="9"/>
      <c r="V3" s="9"/>
      <c r="W3" s="9"/>
      <c r="X3" s="9"/>
      <c r="Y3" s="9"/>
    </row>
    <row r="4" spans="1:25" ht="80" x14ac:dyDescent="0.2">
      <c r="A4" s="15" t="s">
        <v>0</v>
      </c>
      <c r="B4" s="21" t="s">
        <v>491</v>
      </c>
      <c r="C4" s="21" t="s">
        <v>492</v>
      </c>
      <c r="D4" s="21" t="s">
        <v>493</v>
      </c>
      <c r="E4" s="22" t="s">
        <v>494</v>
      </c>
      <c r="F4" s="22" t="s">
        <v>495</v>
      </c>
      <c r="G4" s="21" t="s">
        <v>2</v>
      </c>
      <c r="H4" s="21" t="s">
        <v>496</v>
      </c>
      <c r="I4" s="21" t="s">
        <v>497</v>
      </c>
      <c r="J4" s="21" t="s">
        <v>3</v>
      </c>
      <c r="K4" s="21" t="s">
        <v>498</v>
      </c>
      <c r="L4" s="21" t="s">
        <v>5</v>
      </c>
      <c r="M4" s="21" t="s">
        <v>4</v>
      </c>
      <c r="N4" s="23" t="s">
        <v>9</v>
      </c>
      <c r="O4" s="21" t="s">
        <v>499</v>
      </c>
      <c r="P4" s="21" t="s">
        <v>500</v>
      </c>
      <c r="Q4" s="21" t="s">
        <v>501</v>
      </c>
      <c r="R4" s="21" t="s">
        <v>7</v>
      </c>
      <c r="S4" s="15" t="s">
        <v>502</v>
      </c>
      <c r="T4" s="21" t="s">
        <v>503</v>
      </c>
      <c r="U4" s="21" t="s">
        <v>504</v>
      </c>
      <c r="V4" s="21" t="s">
        <v>505</v>
      </c>
      <c r="Y4" s="21"/>
    </row>
    <row r="5" spans="1:25" ht="16" x14ac:dyDescent="0.2">
      <c r="A5" s="24" t="s">
        <v>24</v>
      </c>
      <c r="B5" s="25" t="s">
        <v>506</v>
      </c>
      <c r="C5" s="25" t="s">
        <v>507</v>
      </c>
      <c r="D5" s="26">
        <v>45519</v>
      </c>
      <c r="E5" s="25">
        <v>30</v>
      </c>
      <c r="F5" s="25">
        <v>26.88</v>
      </c>
      <c r="G5" s="27">
        <v>0.89580000000000004</v>
      </c>
      <c r="H5" s="15">
        <v>38</v>
      </c>
      <c r="I5" s="15">
        <v>34.31</v>
      </c>
      <c r="J5" s="27">
        <v>0.90299999999999903</v>
      </c>
      <c r="K5" s="14">
        <v>0.16750000000000001</v>
      </c>
      <c r="L5" s="27">
        <v>0.96103896103896103</v>
      </c>
      <c r="M5" s="27">
        <v>1</v>
      </c>
      <c r="N5" s="28" t="s">
        <v>126</v>
      </c>
      <c r="O5" s="14">
        <v>0.952380952380952</v>
      </c>
      <c r="P5" s="15"/>
      <c r="Q5" s="15"/>
      <c r="R5" s="15">
        <v>16</v>
      </c>
      <c r="S5" s="15"/>
      <c r="T5" s="15">
        <v>8</v>
      </c>
      <c r="U5" s="15">
        <v>42</v>
      </c>
      <c r="V5" s="29">
        <v>4.5</v>
      </c>
    </row>
    <row r="6" spans="1:25" ht="16" x14ac:dyDescent="0.2">
      <c r="A6" s="24" t="s">
        <v>30</v>
      </c>
      <c r="B6" s="25" t="s">
        <v>508</v>
      </c>
      <c r="C6" s="25" t="s">
        <v>509</v>
      </c>
      <c r="D6" s="26">
        <v>43907</v>
      </c>
      <c r="E6" s="25">
        <v>12</v>
      </c>
      <c r="F6" s="25">
        <v>8</v>
      </c>
      <c r="G6" s="27">
        <v>0.66669999999999996</v>
      </c>
      <c r="H6" s="15">
        <v>16</v>
      </c>
      <c r="I6" s="15">
        <v>23.25</v>
      </c>
      <c r="J6" s="27">
        <v>1.4531000000000001</v>
      </c>
      <c r="K6" s="14">
        <v>0.23069999999999999</v>
      </c>
      <c r="L6" s="27">
        <v>1</v>
      </c>
      <c r="M6" s="27">
        <v>1</v>
      </c>
      <c r="N6" s="28" t="s">
        <v>32</v>
      </c>
      <c r="O6" s="14">
        <v>0</v>
      </c>
      <c r="P6" s="15"/>
      <c r="Q6" s="15"/>
      <c r="R6" s="15">
        <v>2</v>
      </c>
      <c r="S6" s="15"/>
      <c r="T6" s="15">
        <v>3</v>
      </c>
      <c r="U6" s="15">
        <v>9</v>
      </c>
      <c r="V6" s="29"/>
    </row>
    <row r="7" spans="1:25" ht="16" x14ac:dyDescent="0.2">
      <c r="A7" s="24" t="s">
        <v>33</v>
      </c>
      <c r="B7" s="25" t="s">
        <v>508</v>
      </c>
      <c r="C7" s="25" t="s">
        <v>507</v>
      </c>
      <c r="D7" s="26">
        <v>43812</v>
      </c>
      <c r="E7" s="25">
        <v>30</v>
      </c>
      <c r="F7" s="25">
        <v>11.25</v>
      </c>
      <c r="G7" s="27">
        <v>0.375</v>
      </c>
      <c r="H7" s="15">
        <v>38</v>
      </c>
      <c r="I7" s="15">
        <v>78.69</v>
      </c>
      <c r="J7" s="27">
        <v>2.0707</v>
      </c>
      <c r="K7" s="14">
        <v>8.1299999999999997E-2</v>
      </c>
      <c r="L7" s="27">
        <v>1</v>
      </c>
      <c r="M7" s="27">
        <v>0.97368421052631504</v>
      </c>
      <c r="N7" s="28" t="s">
        <v>48</v>
      </c>
      <c r="O7" s="14">
        <v>1</v>
      </c>
      <c r="P7" s="15"/>
      <c r="Q7" s="15"/>
      <c r="R7" s="15">
        <v>0</v>
      </c>
      <c r="S7" s="15"/>
      <c r="T7" s="15">
        <v>1</v>
      </c>
      <c r="U7" s="15">
        <v>11</v>
      </c>
      <c r="V7" s="29">
        <v>4.5</v>
      </c>
    </row>
    <row r="8" spans="1:25" ht="16" x14ac:dyDescent="0.2">
      <c r="A8" s="24" t="s">
        <v>38</v>
      </c>
      <c r="B8" s="25" t="s">
        <v>506</v>
      </c>
      <c r="C8" s="25" t="s">
        <v>510</v>
      </c>
      <c r="D8" s="26">
        <v>45755</v>
      </c>
      <c r="E8" s="25">
        <v>12</v>
      </c>
      <c r="F8" s="25">
        <v>16.25</v>
      </c>
      <c r="G8" s="27">
        <v>1.3542000000000001</v>
      </c>
      <c r="H8" s="15">
        <v>16</v>
      </c>
      <c r="I8" s="15">
        <v>19.75</v>
      </c>
      <c r="J8" s="27">
        <v>1.2343999999999999</v>
      </c>
      <c r="K8" s="14">
        <v>0.15260000000000001</v>
      </c>
      <c r="L8" s="27">
        <v>0.763636363636363</v>
      </c>
      <c r="M8" s="27">
        <v>1</v>
      </c>
      <c r="N8" s="28" t="s">
        <v>375</v>
      </c>
      <c r="O8" s="14">
        <v>0.88888888888888795</v>
      </c>
      <c r="P8" s="15"/>
      <c r="Q8" s="15"/>
      <c r="R8" s="15">
        <v>11</v>
      </c>
      <c r="S8" s="15">
        <v>9</v>
      </c>
      <c r="T8" s="15">
        <v>17</v>
      </c>
      <c r="U8" s="15">
        <v>29</v>
      </c>
      <c r="V8" s="29">
        <v>4.583333333333333</v>
      </c>
    </row>
    <row r="9" spans="1:25" ht="16" x14ac:dyDescent="0.2">
      <c r="A9" s="24" t="s">
        <v>42</v>
      </c>
      <c r="B9" s="25" t="s">
        <v>511</v>
      </c>
      <c r="C9" s="25" t="s">
        <v>507</v>
      </c>
      <c r="D9" s="26">
        <v>43749</v>
      </c>
      <c r="E9" s="25">
        <v>30</v>
      </c>
      <c r="F9" s="25">
        <v>19.13</v>
      </c>
      <c r="G9" s="27">
        <v>0.63749999999999996</v>
      </c>
      <c r="H9" s="15">
        <v>38</v>
      </c>
      <c r="I9" s="15">
        <v>36</v>
      </c>
      <c r="J9" s="27">
        <v>0.94740000000000002</v>
      </c>
      <c r="K9" s="14">
        <v>5.0599999999999999E-2</v>
      </c>
      <c r="L9" s="27">
        <v>0.94117647058823495</v>
      </c>
      <c r="M9" s="27">
        <v>1</v>
      </c>
      <c r="N9" s="28" t="s">
        <v>31</v>
      </c>
      <c r="O9" s="14">
        <v>0.86666666666666603</v>
      </c>
      <c r="P9" s="15">
        <v>2</v>
      </c>
      <c r="Q9" s="15">
        <v>10</v>
      </c>
      <c r="R9" s="15">
        <v>1</v>
      </c>
      <c r="S9" s="15"/>
      <c r="T9" s="15">
        <v>7</v>
      </c>
      <c r="U9" s="15">
        <v>19</v>
      </c>
      <c r="V9" s="29">
        <v>4.1111111111111107</v>
      </c>
    </row>
    <row r="10" spans="1:25" ht="16" x14ac:dyDescent="0.2">
      <c r="A10" s="24" t="s">
        <v>44</v>
      </c>
      <c r="B10" s="25" t="s">
        <v>508</v>
      </c>
      <c r="C10" s="25" t="s">
        <v>190</v>
      </c>
      <c r="D10" s="26">
        <v>39309</v>
      </c>
      <c r="E10" s="25">
        <v>12</v>
      </c>
      <c r="F10" s="25">
        <v>6.38</v>
      </c>
      <c r="G10" s="27">
        <v>0.53129999999999999</v>
      </c>
      <c r="H10" s="15">
        <v>16</v>
      </c>
      <c r="I10" s="15">
        <v>18.190000000000001</v>
      </c>
      <c r="J10" s="27">
        <v>1.1367</v>
      </c>
      <c r="K10" s="14">
        <v>7.9500000000000001E-2</v>
      </c>
      <c r="L10" s="27">
        <v>0.95</v>
      </c>
      <c r="M10" s="27">
        <v>1</v>
      </c>
      <c r="N10" s="28" t="s">
        <v>45</v>
      </c>
      <c r="O10" s="14">
        <v>1</v>
      </c>
      <c r="P10" s="15"/>
      <c r="Q10" s="15"/>
      <c r="R10" s="15"/>
      <c r="S10" s="15"/>
      <c r="T10" s="15">
        <v>2</v>
      </c>
      <c r="U10" s="15">
        <v>7</v>
      </c>
      <c r="V10" s="29">
        <v>4</v>
      </c>
    </row>
    <row r="11" spans="1:25" ht="16" x14ac:dyDescent="0.2">
      <c r="A11" s="24" t="s">
        <v>47</v>
      </c>
      <c r="B11" s="25" t="s">
        <v>511</v>
      </c>
      <c r="C11" s="25" t="s">
        <v>510</v>
      </c>
      <c r="D11" s="26">
        <v>45223</v>
      </c>
      <c r="E11" s="25">
        <v>12</v>
      </c>
      <c r="F11" s="25">
        <v>4.75</v>
      </c>
      <c r="G11" s="27">
        <v>0.39579999999999999</v>
      </c>
      <c r="H11" s="15">
        <v>16</v>
      </c>
      <c r="I11" s="15">
        <v>19.309999999999999</v>
      </c>
      <c r="J11" s="27">
        <v>1.2070000000000001</v>
      </c>
      <c r="K11" s="14">
        <v>0.25519999999999998</v>
      </c>
      <c r="L11" s="27">
        <v>0.88888888888888795</v>
      </c>
      <c r="M11" s="27">
        <v>1</v>
      </c>
      <c r="N11" s="28" t="s">
        <v>36</v>
      </c>
      <c r="O11" s="14">
        <v>1</v>
      </c>
      <c r="P11" s="15"/>
      <c r="Q11" s="15"/>
      <c r="R11" s="15"/>
      <c r="S11" s="15"/>
      <c r="T11" s="15">
        <v>2</v>
      </c>
      <c r="U11" s="15">
        <v>5</v>
      </c>
      <c r="V11" s="29">
        <v>5</v>
      </c>
    </row>
    <row r="12" spans="1:25" ht="16" x14ac:dyDescent="0.2">
      <c r="A12" s="24" t="s">
        <v>49</v>
      </c>
      <c r="B12" s="25" t="s">
        <v>506</v>
      </c>
      <c r="C12" s="25" t="s">
        <v>512</v>
      </c>
      <c r="D12" s="26">
        <v>45683</v>
      </c>
      <c r="E12" s="25">
        <v>30</v>
      </c>
      <c r="F12" s="25">
        <v>0</v>
      </c>
      <c r="G12" s="27">
        <v>0</v>
      </c>
      <c r="H12" s="15">
        <v>38</v>
      </c>
      <c r="I12" s="15">
        <v>1</v>
      </c>
      <c r="J12" s="27">
        <v>2.63E-2</v>
      </c>
      <c r="K12" s="14"/>
      <c r="L12" s="27"/>
      <c r="M12" s="27"/>
      <c r="N12" s="28" t="s">
        <v>32</v>
      </c>
      <c r="O12" s="14"/>
      <c r="P12" s="15"/>
      <c r="Q12" s="15"/>
      <c r="R12" s="15"/>
      <c r="S12" s="15"/>
      <c r="T12" s="15">
        <v>0</v>
      </c>
      <c r="U12" s="15">
        <v>0</v>
      </c>
      <c r="V12" s="29"/>
      <c r="W12" s="9"/>
      <c r="X12" s="9"/>
      <c r="Y12" s="9"/>
    </row>
    <row r="13" spans="1:25" ht="16" x14ac:dyDescent="0.2">
      <c r="A13" s="24" t="s">
        <v>53</v>
      </c>
      <c r="B13" s="25" t="s">
        <v>508</v>
      </c>
      <c r="C13" s="25" t="s">
        <v>221</v>
      </c>
      <c r="D13" s="26">
        <v>43479</v>
      </c>
      <c r="E13" s="25">
        <v>30</v>
      </c>
      <c r="F13" s="25">
        <v>8.6299999999999901</v>
      </c>
      <c r="G13" s="27">
        <v>0.28749999999999998</v>
      </c>
      <c r="H13" s="15">
        <v>38</v>
      </c>
      <c r="I13" s="15">
        <v>33.56</v>
      </c>
      <c r="J13" s="27">
        <v>0.88319999999999999</v>
      </c>
      <c r="K13" s="14">
        <v>0.11940000000000001</v>
      </c>
      <c r="L13" s="27">
        <v>0.875</v>
      </c>
      <c r="M13" s="27">
        <v>1</v>
      </c>
      <c r="N13" s="28" t="s">
        <v>54</v>
      </c>
      <c r="O13" s="14">
        <v>0.85714285714285698</v>
      </c>
      <c r="P13" s="15"/>
      <c r="Q13" s="15"/>
      <c r="R13" s="15"/>
      <c r="S13" s="15"/>
      <c r="T13" s="15">
        <v>5</v>
      </c>
      <c r="U13" s="15">
        <v>13</v>
      </c>
      <c r="V13" s="29">
        <v>5</v>
      </c>
    </row>
    <row r="14" spans="1:25" ht="16" x14ac:dyDescent="0.2">
      <c r="A14" s="24" t="s">
        <v>55</v>
      </c>
      <c r="B14" s="25" t="s">
        <v>506</v>
      </c>
      <c r="C14" s="25" t="s">
        <v>513</v>
      </c>
      <c r="D14" s="26">
        <v>46020</v>
      </c>
      <c r="E14" s="25">
        <v>30</v>
      </c>
      <c r="F14" s="25">
        <v>6.75</v>
      </c>
      <c r="G14" s="27">
        <v>0.22500000000000001</v>
      </c>
      <c r="H14" s="15">
        <v>38</v>
      </c>
      <c r="I14" s="15">
        <v>18.75</v>
      </c>
      <c r="J14" s="27">
        <v>0.49339999999999901</v>
      </c>
      <c r="K14" s="14"/>
      <c r="L14" s="27">
        <v>0.42105263157894701</v>
      </c>
      <c r="M14" s="27"/>
      <c r="N14" s="28" t="s">
        <v>396</v>
      </c>
      <c r="O14" s="14"/>
      <c r="P14" s="15"/>
      <c r="Q14" s="15"/>
      <c r="R14" s="15"/>
      <c r="S14" s="15">
        <v>0</v>
      </c>
      <c r="T14" s="15">
        <v>14</v>
      </c>
      <c r="U14" s="15">
        <v>14</v>
      </c>
      <c r="V14" s="29"/>
    </row>
    <row r="15" spans="1:25" ht="16" x14ac:dyDescent="0.2">
      <c r="A15" s="24" t="s">
        <v>56</v>
      </c>
      <c r="B15" s="25" t="s">
        <v>511</v>
      </c>
      <c r="C15" s="25" t="s">
        <v>510</v>
      </c>
      <c r="D15" s="26">
        <v>45538</v>
      </c>
      <c r="E15" s="25">
        <v>30</v>
      </c>
      <c r="F15" s="25">
        <v>14.38</v>
      </c>
      <c r="G15" s="27">
        <v>0.47919999999999902</v>
      </c>
      <c r="H15" s="15">
        <v>38</v>
      </c>
      <c r="I15" s="15">
        <v>42.81</v>
      </c>
      <c r="J15" s="27">
        <v>1.1266</v>
      </c>
      <c r="K15" s="14">
        <v>0.1439</v>
      </c>
      <c r="L15" s="27">
        <v>0.97619047619047605</v>
      </c>
      <c r="M15" s="27">
        <v>1</v>
      </c>
      <c r="N15" s="28" t="s">
        <v>59</v>
      </c>
      <c r="O15" s="14">
        <v>1</v>
      </c>
      <c r="P15" s="15">
        <v>1</v>
      </c>
      <c r="Q15" s="15">
        <v>10</v>
      </c>
      <c r="R15" s="15">
        <v>1</v>
      </c>
      <c r="S15" s="15">
        <v>3</v>
      </c>
      <c r="T15" s="15">
        <v>5</v>
      </c>
      <c r="U15" s="15">
        <v>13</v>
      </c>
      <c r="V15" s="29">
        <v>3.4</v>
      </c>
    </row>
    <row r="16" spans="1:25" ht="16" x14ac:dyDescent="0.2">
      <c r="A16" s="24" t="s">
        <v>60</v>
      </c>
      <c r="B16" s="25" t="s">
        <v>506</v>
      </c>
      <c r="C16" s="25" t="s">
        <v>507</v>
      </c>
      <c r="D16" s="26">
        <v>45876</v>
      </c>
      <c r="E16" s="25">
        <v>30</v>
      </c>
      <c r="F16" s="25">
        <v>24.13</v>
      </c>
      <c r="G16" s="27">
        <v>0.80420000000000003</v>
      </c>
      <c r="H16" s="15">
        <v>38</v>
      </c>
      <c r="I16" s="15">
        <v>37.130000000000003</v>
      </c>
      <c r="J16" s="27">
        <v>0.97699999999999998</v>
      </c>
      <c r="K16" s="14">
        <v>0.13489999999999999</v>
      </c>
      <c r="L16" s="27">
        <v>0.98148148148148096</v>
      </c>
      <c r="M16" s="27">
        <v>0.99130434782608601</v>
      </c>
      <c r="N16" s="28" t="s">
        <v>59</v>
      </c>
      <c r="O16" s="14">
        <v>0.375</v>
      </c>
      <c r="P16" s="15">
        <v>1</v>
      </c>
      <c r="Q16" s="15">
        <v>10</v>
      </c>
      <c r="R16" s="15">
        <v>18</v>
      </c>
      <c r="S16" s="15"/>
      <c r="T16" s="15">
        <v>12</v>
      </c>
      <c r="U16" s="15">
        <v>29</v>
      </c>
      <c r="V16" s="29">
        <v>3.6</v>
      </c>
    </row>
    <row r="17" spans="1:22" ht="16" x14ac:dyDescent="0.2">
      <c r="A17" s="24" t="s">
        <v>63</v>
      </c>
      <c r="B17" s="25" t="s">
        <v>511</v>
      </c>
      <c r="C17" s="25" t="s">
        <v>507</v>
      </c>
      <c r="D17" s="26">
        <v>44218</v>
      </c>
      <c r="E17" s="25">
        <v>30</v>
      </c>
      <c r="F17" s="25">
        <v>17.88</v>
      </c>
      <c r="G17" s="27">
        <v>0.5958</v>
      </c>
      <c r="H17" s="15">
        <v>38</v>
      </c>
      <c r="I17" s="15">
        <v>42</v>
      </c>
      <c r="J17" s="27">
        <v>1.1052999999999999</v>
      </c>
      <c r="K17" s="14">
        <v>0.106</v>
      </c>
      <c r="L17" s="27">
        <v>0.97916666666666596</v>
      </c>
      <c r="M17" s="27">
        <v>1</v>
      </c>
      <c r="N17" s="28" t="s">
        <v>106</v>
      </c>
      <c r="O17" s="14">
        <v>0.75</v>
      </c>
      <c r="P17" s="15">
        <v>2</v>
      </c>
      <c r="Q17" s="15">
        <v>10</v>
      </c>
      <c r="R17" s="15">
        <v>3</v>
      </c>
      <c r="S17" s="15"/>
      <c r="T17" s="15">
        <v>10</v>
      </c>
      <c r="U17" s="15">
        <v>27</v>
      </c>
      <c r="V17" s="29"/>
    </row>
    <row r="18" spans="1:22" ht="16" x14ac:dyDescent="0.2">
      <c r="A18" s="24" t="s">
        <v>65</v>
      </c>
      <c r="B18" s="25" t="s">
        <v>508</v>
      </c>
      <c r="C18" s="25" t="s">
        <v>221</v>
      </c>
      <c r="D18" s="26">
        <v>42825</v>
      </c>
      <c r="E18" s="25">
        <v>30</v>
      </c>
      <c r="F18" s="25">
        <v>6.38</v>
      </c>
      <c r="G18" s="27">
        <v>0.21249999999999999</v>
      </c>
      <c r="H18" s="15">
        <v>38</v>
      </c>
      <c r="I18" s="15">
        <v>43.25</v>
      </c>
      <c r="J18" s="27">
        <v>1.1382000000000001</v>
      </c>
      <c r="K18" s="14">
        <v>0.2142</v>
      </c>
      <c r="L18" s="27">
        <v>1</v>
      </c>
      <c r="M18" s="27">
        <v>0.91304347826086896</v>
      </c>
      <c r="N18" s="28" t="s">
        <v>23</v>
      </c>
      <c r="O18" s="14">
        <v>0.55555555555555503</v>
      </c>
      <c r="P18" s="15"/>
      <c r="Q18" s="15"/>
      <c r="R18" s="15">
        <v>2</v>
      </c>
      <c r="S18" s="15">
        <v>11</v>
      </c>
      <c r="T18" s="15">
        <v>2</v>
      </c>
      <c r="U18" s="15">
        <v>16</v>
      </c>
      <c r="V18" s="29">
        <v>4.5</v>
      </c>
    </row>
    <row r="19" spans="1:22" ht="16" x14ac:dyDescent="0.2">
      <c r="A19" s="24" t="s">
        <v>69</v>
      </c>
      <c r="B19" s="25" t="s">
        <v>511</v>
      </c>
      <c r="C19" s="25" t="s">
        <v>510</v>
      </c>
      <c r="D19" s="26">
        <v>45294</v>
      </c>
      <c r="E19" s="25">
        <v>12</v>
      </c>
      <c r="F19" s="25">
        <v>6.88</v>
      </c>
      <c r="G19" s="27">
        <v>0.57289999999999996</v>
      </c>
      <c r="H19" s="15">
        <v>16</v>
      </c>
      <c r="I19" s="15">
        <v>15</v>
      </c>
      <c r="J19" s="27">
        <v>0.9375</v>
      </c>
      <c r="K19" s="14"/>
      <c r="L19" s="27">
        <v>1</v>
      </c>
      <c r="M19" s="27">
        <v>1</v>
      </c>
      <c r="N19" s="28" t="s">
        <v>48</v>
      </c>
      <c r="O19" s="14">
        <v>0.8</v>
      </c>
      <c r="P19" s="15">
        <v>2</v>
      </c>
      <c r="Q19" s="15">
        <v>10</v>
      </c>
      <c r="R19" s="15"/>
      <c r="S19" s="15">
        <v>2</v>
      </c>
      <c r="T19" s="15">
        <v>4</v>
      </c>
      <c r="U19" s="15">
        <v>10</v>
      </c>
      <c r="V19" s="29">
        <v>5</v>
      </c>
    </row>
    <row r="20" spans="1:22" ht="16" x14ac:dyDescent="0.2">
      <c r="A20" s="24" t="s">
        <v>70</v>
      </c>
      <c r="B20" s="25" t="s">
        <v>506</v>
      </c>
      <c r="C20" s="25" t="s">
        <v>513</v>
      </c>
      <c r="D20" s="26">
        <v>46052</v>
      </c>
      <c r="E20" s="25">
        <v>35</v>
      </c>
      <c r="F20" s="25"/>
      <c r="G20" s="27"/>
      <c r="H20" s="15">
        <v>43</v>
      </c>
      <c r="I20" s="15"/>
      <c r="J20" s="27"/>
      <c r="K20" s="14"/>
      <c r="L20" s="27"/>
      <c r="M20" s="27"/>
      <c r="N20" s="28" t="s">
        <v>32</v>
      </c>
      <c r="O20" s="14"/>
      <c r="P20" s="15"/>
      <c r="Q20" s="15"/>
      <c r="R20" s="15"/>
      <c r="S20" s="15"/>
      <c r="T20" s="15">
        <v>0</v>
      </c>
      <c r="U20" s="15">
        <v>0</v>
      </c>
      <c r="V20" s="29"/>
    </row>
    <row r="21" spans="1:22" ht="16" x14ac:dyDescent="0.2">
      <c r="A21" s="24" t="s">
        <v>71</v>
      </c>
      <c r="B21" s="25" t="s">
        <v>511</v>
      </c>
      <c r="C21" s="25" t="s">
        <v>507</v>
      </c>
      <c r="D21" s="26">
        <v>44015</v>
      </c>
      <c r="E21" s="25">
        <v>30</v>
      </c>
      <c r="F21" s="25">
        <v>21.88</v>
      </c>
      <c r="G21" s="27">
        <v>0.72919999999999996</v>
      </c>
      <c r="H21" s="15">
        <v>38</v>
      </c>
      <c r="I21" s="15">
        <v>64.94</v>
      </c>
      <c r="J21" s="27">
        <v>1.7089000000000001</v>
      </c>
      <c r="K21" s="14">
        <v>0.1991</v>
      </c>
      <c r="L21" s="27">
        <v>1</v>
      </c>
      <c r="M21" s="27">
        <v>0.98823529411764699</v>
      </c>
      <c r="N21" s="28" t="s">
        <v>109</v>
      </c>
      <c r="O21" s="14">
        <v>0.92307692307692302</v>
      </c>
      <c r="P21" s="15"/>
      <c r="Q21" s="15"/>
      <c r="R21" s="15">
        <v>2</v>
      </c>
      <c r="S21" s="15"/>
      <c r="T21" s="15">
        <v>10</v>
      </c>
      <c r="U21" s="15">
        <v>23</v>
      </c>
      <c r="V21" s="29">
        <v>4.7272727272727275</v>
      </c>
    </row>
    <row r="22" spans="1:22" ht="16" x14ac:dyDescent="0.2">
      <c r="A22" s="24" t="s">
        <v>74</v>
      </c>
      <c r="B22" s="25" t="s">
        <v>508</v>
      </c>
      <c r="C22" s="25" t="s">
        <v>190</v>
      </c>
      <c r="D22" s="26">
        <v>42909</v>
      </c>
      <c r="E22" s="25">
        <v>35</v>
      </c>
      <c r="F22" s="25">
        <v>23.38</v>
      </c>
      <c r="G22" s="27">
        <v>0.66789999999999905</v>
      </c>
      <c r="H22" s="15">
        <v>43</v>
      </c>
      <c r="I22" s="15">
        <v>67.88</v>
      </c>
      <c r="J22" s="27">
        <v>1.5785</v>
      </c>
      <c r="K22" s="14">
        <v>0.1419</v>
      </c>
      <c r="L22" s="27">
        <v>0.85</v>
      </c>
      <c r="M22" s="27">
        <v>0.88</v>
      </c>
      <c r="N22" s="28" t="s">
        <v>48</v>
      </c>
      <c r="O22" s="14">
        <v>0.94736842105263097</v>
      </c>
      <c r="P22" s="15"/>
      <c r="Q22" s="15"/>
      <c r="R22" s="15">
        <v>1</v>
      </c>
      <c r="S22" s="15">
        <v>3</v>
      </c>
      <c r="T22" s="15">
        <v>3</v>
      </c>
      <c r="U22" s="15">
        <v>25</v>
      </c>
      <c r="V22" s="29">
        <v>3</v>
      </c>
    </row>
    <row r="23" spans="1:22" ht="16" x14ac:dyDescent="0.2">
      <c r="A23" s="24" t="s">
        <v>75</v>
      </c>
      <c r="B23" s="25" t="s">
        <v>506</v>
      </c>
      <c r="C23" s="25" t="s">
        <v>514</v>
      </c>
      <c r="D23" s="26">
        <v>46003</v>
      </c>
      <c r="E23" s="25">
        <v>20</v>
      </c>
      <c r="F23" s="25">
        <v>10.3799999999999</v>
      </c>
      <c r="G23" s="27">
        <v>0.51879999999999904</v>
      </c>
      <c r="H23" s="15">
        <v>24</v>
      </c>
      <c r="I23" s="15">
        <v>26.81</v>
      </c>
      <c r="J23" s="27">
        <v>1.1172</v>
      </c>
      <c r="K23" s="14">
        <v>5.0599999999999999E-2</v>
      </c>
      <c r="L23" s="27">
        <v>0.44827586206896503</v>
      </c>
      <c r="M23" s="27">
        <v>1</v>
      </c>
      <c r="N23" s="28" t="s">
        <v>263</v>
      </c>
      <c r="O23" s="14">
        <v>0</v>
      </c>
      <c r="P23" s="15"/>
      <c r="Q23" s="15"/>
      <c r="R23" s="15">
        <v>1</v>
      </c>
      <c r="S23" s="15">
        <v>0</v>
      </c>
      <c r="T23" s="15">
        <v>19</v>
      </c>
      <c r="U23" s="15">
        <v>19</v>
      </c>
      <c r="V23" s="29"/>
    </row>
    <row r="24" spans="1:22" ht="16" x14ac:dyDescent="0.2">
      <c r="A24" s="24" t="s">
        <v>76</v>
      </c>
      <c r="B24" s="25" t="s">
        <v>506</v>
      </c>
      <c r="C24" s="25" t="s">
        <v>512</v>
      </c>
      <c r="D24" s="26">
        <v>45225</v>
      </c>
      <c r="E24" s="25">
        <v>12</v>
      </c>
      <c r="F24" s="25">
        <v>22.25</v>
      </c>
      <c r="G24" s="27">
        <v>1.8542000000000001</v>
      </c>
      <c r="H24" s="15">
        <v>16</v>
      </c>
      <c r="I24" s="15">
        <v>35.5</v>
      </c>
      <c r="J24" s="27">
        <v>2.2187999999999999</v>
      </c>
      <c r="K24" s="14">
        <v>0.35410000000000003</v>
      </c>
      <c r="L24" s="27">
        <v>1</v>
      </c>
      <c r="M24" s="27">
        <v>0.92207792207792205</v>
      </c>
      <c r="N24" s="28" t="s">
        <v>250</v>
      </c>
      <c r="O24" s="14">
        <v>0.77777777777777701</v>
      </c>
      <c r="P24" s="15">
        <v>1</v>
      </c>
      <c r="Q24" s="15">
        <v>10</v>
      </c>
      <c r="R24" s="15">
        <v>1</v>
      </c>
      <c r="S24" s="15"/>
      <c r="T24" s="15">
        <v>10</v>
      </c>
      <c r="U24" s="15">
        <v>23</v>
      </c>
      <c r="V24" s="29">
        <v>4.625</v>
      </c>
    </row>
    <row r="25" spans="1:22" ht="16" x14ac:dyDescent="0.2">
      <c r="A25" s="24" t="s">
        <v>78</v>
      </c>
      <c r="B25" s="25" t="s">
        <v>506</v>
      </c>
      <c r="C25" s="25" t="s">
        <v>510</v>
      </c>
      <c r="D25" s="26">
        <v>45967</v>
      </c>
      <c r="E25" s="25">
        <v>35</v>
      </c>
      <c r="F25" s="25">
        <v>33.75</v>
      </c>
      <c r="G25" s="27">
        <v>0.96429999999999905</v>
      </c>
      <c r="H25" s="15">
        <v>43</v>
      </c>
      <c r="I25" s="15">
        <v>49.88</v>
      </c>
      <c r="J25" s="27">
        <v>1.1598999999999999</v>
      </c>
      <c r="K25" s="14">
        <v>0.22720000000000001</v>
      </c>
      <c r="L25" s="27">
        <v>0.86</v>
      </c>
      <c r="M25" s="27">
        <v>0.99199999999999999</v>
      </c>
      <c r="N25" s="28" t="s">
        <v>84</v>
      </c>
      <c r="O25" s="14">
        <v>0.875</v>
      </c>
      <c r="P25" s="15"/>
      <c r="Q25" s="15"/>
      <c r="R25" s="15">
        <v>3</v>
      </c>
      <c r="S25" s="15">
        <v>2</v>
      </c>
      <c r="T25" s="15">
        <v>18</v>
      </c>
      <c r="U25" s="15">
        <v>43</v>
      </c>
      <c r="V25" s="29">
        <v>3.7857142857142856</v>
      </c>
    </row>
    <row r="26" spans="1:22" ht="16" x14ac:dyDescent="0.2">
      <c r="A26" s="24" t="s">
        <v>79</v>
      </c>
      <c r="B26" s="25" t="s">
        <v>508</v>
      </c>
      <c r="C26" s="25" t="s">
        <v>221</v>
      </c>
      <c r="D26" s="26">
        <v>44281</v>
      </c>
      <c r="E26" s="25">
        <v>30</v>
      </c>
      <c r="F26" s="25">
        <v>7.75</v>
      </c>
      <c r="G26" s="27">
        <v>0.25829999999999997</v>
      </c>
      <c r="H26" s="15">
        <v>38</v>
      </c>
      <c r="I26" s="15">
        <v>40.08</v>
      </c>
      <c r="J26" s="27">
        <v>1.05479999999999</v>
      </c>
      <c r="K26" s="14">
        <v>0.29409999999999997</v>
      </c>
      <c r="L26" s="27">
        <v>0.94117647058823495</v>
      </c>
      <c r="M26" s="27">
        <v>1</v>
      </c>
      <c r="N26" s="28" t="s">
        <v>23</v>
      </c>
      <c r="O26" s="14">
        <v>1</v>
      </c>
      <c r="P26" s="15"/>
      <c r="Q26" s="15"/>
      <c r="R26" s="15"/>
      <c r="S26" s="15"/>
      <c r="T26" s="15">
        <v>1</v>
      </c>
      <c r="U26" s="15">
        <v>10</v>
      </c>
      <c r="V26" s="29">
        <v>5</v>
      </c>
    </row>
    <row r="27" spans="1:22" ht="16" x14ac:dyDescent="0.2">
      <c r="A27" s="24" t="s">
        <v>81</v>
      </c>
      <c r="B27" s="25" t="s">
        <v>506</v>
      </c>
      <c r="C27" s="25" t="s">
        <v>514</v>
      </c>
      <c r="D27" s="26">
        <v>46042</v>
      </c>
      <c r="E27" s="25">
        <v>35</v>
      </c>
      <c r="F27" s="25">
        <v>0</v>
      </c>
      <c r="G27" s="27">
        <v>0</v>
      </c>
      <c r="H27" s="15">
        <v>43</v>
      </c>
      <c r="I27" s="15">
        <v>19</v>
      </c>
      <c r="J27" s="27">
        <v>0.44189999999999902</v>
      </c>
      <c r="K27" s="14"/>
      <c r="L27" s="27"/>
      <c r="M27" s="27"/>
      <c r="N27" s="28" t="s">
        <v>32</v>
      </c>
      <c r="O27" s="14"/>
      <c r="P27" s="15"/>
      <c r="Q27" s="15"/>
      <c r="R27" s="15"/>
      <c r="S27" s="15"/>
      <c r="T27" s="15">
        <v>0</v>
      </c>
      <c r="U27" s="15">
        <v>0</v>
      </c>
      <c r="V27" s="29"/>
    </row>
    <row r="28" spans="1:22" ht="16" x14ac:dyDescent="0.2">
      <c r="A28" s="24" t="s">
        <v>82</v>
      </c>
      <c r="B28" s="25" t="s">
        <v>506</v>
      </c>
      <c r="C28" s="25" t="s">
        <v>512</v>
      </c>
      <c r="D28" s="26">
        <v>45853</v>
      </c>
      <c r="E28" s="25">
        <v>35</v>
      </c>
      <c r="F28" s="25">
        <v>31.5</v>
      </c>
      <c r="G28" s="27">
        <v>0.9</v>
      </c>
      <c r="H28" s="15">
        <v>43</v>
      </c>
      <c r="I28" s="15">
        <v>42.63</v>
      </c>
      <c r="J28" s="27">
        <v>0.99129999999999996</v>
      </c>
      <c r="K28" s="14">
        <v>0.26939999999999997</v>
      </c>
      <c r="L28" s="27">
        <v>0.98876404494381998</v>
      </c>
      <c r="M28" s="27">
        <v>1</v>
      </c>
      <c r="N28" s="28" t="s">
        <v>23</v>
      </c>
      <c r="O28" s="14">
        <v>0.90909090909090895</v>
      </c>
      <c r="P28" s="15"/>
      <c r="Q28" s="15"/>
      <c r="R28" s="15">
        <v>18</v>
      </c>
      <c r="S28" s="15"/>
      <c r="T28" s="15">
        <v>7</v>
      </c>
      <c r="U28" s="15">
        <v>39</v>
      </c>
      <c r="V28" s="29">
        <v>4.3157894736842106</v>
      </c>
    </row>
    <row r="29" spans="1:22" ht="16" x14ac:dyDescent="0.2">
      <c r="A29" s="24" t="s">
        <v>86</v>
      </c>
      <c r="B29" s="25" t="s">
        <v>506</v>
      </c>
      <c r="C29" s="25" t="s">
        <v>512</v>
      </c>
      <c r="D29" s="26">
        <v>45944</v>
      </c>
      <c r="E29" s="25">
        <v>30</v>
      </c>
      <c r="F29" s="25">
        <v>22.75</v>
      </c>
      <c r="G29" s="27">
        <v>0.75829999999999997</v>
      </c>
      <c r="H29" s="15">
        <v>38</v>
      </c>
      <c r="I29" s="15">
        <v>41.19</v>
      </c>
      <c r="J29" s="27">
        <v>1.0839000000000001</v>
      </c>
      <c r="K29" s="14">
        <v>0.17949999999999999</v>
      </c>
      <c r="L29" s="27">
        <v>0.98275862068965503</v>
      </c>
      <c r="M29" s="27">
        <v>0.96250000000000002</v>
      </c>
      <c r="N29" s="28" t="s">
        <v>250</v>
      </c>
      <c r="O29" s="14">
        <v>0.4</v>
      </c>
      <c r="P29" s="15"/>
      <c r="Q29" s="15"/>
      <c r="R29" s="15">
        <v>1</v>
      </c>
      <c r="S29" s="15"/>
      <c r="T29" s="15">
        <v>12</v>
      </c>
      <c r="U29" s="15">
        <v>25</v>
      </c>
      <c r="V29" s="29">
        <v>4.4000000000000004</v>
      </c>
    </row>
    <row r="30" spans="1:22" ht="16" x14ac:dyDescent="0.2">
      <c r="A30" s="24" t="s">
        <v>87</v>
      </c>
      <c r="B30" s="25" t="s">
        <v>506</v>
      </c>
      <c r="C30" s="25" t="s">
        <v>512</v>
      </c>
      <c r="D30" s="26">
        <v>45194</v>
      </c>
      <c r="E30" s="25">
        <v>12</v>
      </c>
      <c r="F30" s="25">
        <v>11.5</v>
      </c>
      <c r="G30" s="27">
        <v>0.95830000000000004</v>
      </c>
      <c r="H30" s="15">
        <v>16</v>
      </c>
      <c r="I30" s="15">
        <v>18.25</v>
      </c>
      <c r="J30" s="27">
        <v>1.1405999999999901</v>
      </c>
      <c r="K30" s="14">
        <v>0.20119999999999999</v>
      </c>
      <c r="L30" s="27">
        <v>1</v>
      </c>
      <c r="M30" s="27">
        <v>1</v>
      </c>
      <c r="N30" s="28" t="s">
        <v>48</v>
      </c>
      <c r="O30" s="14">
        <v>0.92857142857142805</v>
      </c>
      <c r="P30" s="15"/>
      <c r="Q30" s="15"/>
      <c r="R30" s="15">
        <v>15</v>
      </c>
      <c r="S30" s="15"/>
      <c r="T30" s="15">
        <v>2</v>
      </c>
      <c r="U30" s="15">
        <v>18</v>
      </c>
      <c r="V30" s="29">
        <v>4</v>
      </c>
    </row>
    <row r="31" spans="1:22" ht="16" x14ac:dyDescent="0.2">
      <c r="A31" s="24" t="s">
        <v>88</v>
      </c>
      <c r="B31" s="25" t="s">
        <v>508</v>
      </c>
      <c r="C31" s="25" t="s">
        <v>221</v>
      </c>
      <c r="D31" s="26">
        <v>43536</v>
      </c>
      <c r="E31" s="25">
        <v>12</v>
      </c>
      <c r="F31" s="25">
        <v>7.63</v>
      </c>
      <c r="G31" s="27">
        <v>0.63539999999999996</v>
      </c>
      <c r="H31" s="15">
        <v>16</v>
      </c>
      <c r="I31" s="15">
        <v>18.13</v>
      </c>
      <c r="J31" s="27">
        <v>1.1328</v>
      </c>
      <c r="K31" s="14">
        <v>0.29480000000000001</v>
      </c>
      <c r="L31" s="27">
        <v>1</v>
      </c>
      <c r="M31" s="27">
        <v>0.96428571428571397</v>
      </c>
      <c r="N31" s="28" t="s">
        <v>15</v>
      </c>
      <c r="O31" s="14">
        <v>1</v>
      </c>
      <c r="P31" s="15"/>
      <c r="Q31" s="15"/>
      <c r="R31" s="15">
        <v>2</v>
      </c>
      <c r="S31" s="15"/>
      <c r="T31" s="15">
        <v>4</v>
      </c>
      <c r="U31" s="15">
        <v>12</v>
      </c>
      <c r="V31" s="29">
        <v>4.5999999999999996</v>
      </c>
    </row>
    <row r="32" spans="1:22" ht="16" x14ac:dyDescent="0.2">
      <c r="A32" s="24" t="s">
        <v>89</v>
      </c>
      <c r="B32" s="25" t="s">
        <v>506</v>
      </c>
      <c r="C32" s="25" t="s">
        <v>512</v>
      </c>
      <c r="D32" s="26">
        <v>45264</v>
      </c>
      <c r="E32" s="25">
        <v>30</v>
      </c>
      <c r="F32" s="25">
        <v>33.130000000000003</v>
      </c>
      <c r="G32" s="27">
        <v>1.1042000000000001</v>
      </c>
      <c r="H32" s="15">
        <v>38</v>
      </c>
      <c r="I32" s="15">
        <v>39.5</v>
      </c>
      <c r="J32" s="27">
        <v>1.0394999999999901</v>
      </c>
      <c r="K32" s="14">
        <v>0.15690000000000001</v>
      </c>
      <c r="L32" s="27">
        <v>0.98701298701298701</v>
      </c>
      <c r="M32" s="27">
        <v>1</v>
      </c>
      <c r="N32" s="28" t="s">
        <v>27</v>
      </c>
      <c r="O32" s="14">
        <v>0.95652173913043403</v>
      </c>
      <c r="P32" s="15">
        <v>1</v>
      </c>
      <c r="Q32" s="15">
        <v>9</v>
      </c>
      <c r="R32" s="15">
        <v>22</v>
      </c>
      <c r="S32" s="15">
        <v>7</v>
      </c>
      <c r="T32" s="15">
        <v>8</v>
      </c>
      <c r="U32" s="15">
        <v>41</v>
      </c>
      <c r="V32" s="29"/>
    </row>
    <row r="33" spans="1:22" ht="16" x14ac:dyDescent="0.2">
      <c r="A33" s="24" t="s">
        <v>91</v>
      </c>
      <c r="B33" s="25" t="s">
        <v>506</v>
      </c>
      <c r="C33" s="25" t="s">
        <v>514</v>
      </c>
      <c r="D33" s="26">
        <v>46037</v>
      </c>
      <c r="E33" s="25">
        <v>30</v>
      </c>
      <c r="F33" s="25">
        <v>0</v>
      </c>
      <c r="G33" s="27">
        <v>0</v>
      </c>
      <c r="H33" s="15">
        <v>38</v>
      </c>
      <c r="I33" s="15">
        <v>10</v>
      </c>
      <c r="J33" s="27">
        <v>0.26319999999999999</v>
      </c>
      <c r="K33" s="14"/>
      <c r="L33" s="27"/>
      <c r="M33" s="27"/>
      <c r="N33" s="28" t="s">
        <v>32</v>
      </c>
      <c r="O33" s="14"/>
      <c r="P33" s="15"/>
      <c r="Q33" s="15"/>
      <c r="R33" s="15"/>
      <c r="S33" s="15"/>
      <c r="T33" s="15">
        <v>0</v>
      </c>
      <c r="U33" s="15">
        <v>0</v>
      </c>
      <c r="V33" s="29"/>
    </row>
    <row r="34" spans="1:22" ht="16" x14ac:dyDescent="0.2">
      <c r="A34" s="24" t="s">
        <v>92</v>
      </c>
      <c r="B34" s="25" t="s">
        <v>506</v>
      </c>
      <c r="C34" s="25" t="s">
        <v>512</v>
      </c>
      <c r="D34" s="26">
        <v>45992</v>
      </c>
      <c r="E34" s="25">
        <v>35</v>
      </c>
      <c r="F34" s="25">
        <v>27.75</v>
      </c>
      <c r="G34" s="27">
        <v>0.79289999999999905</v>
      </c>
      <c r="H34" s="15">
        <v>43</v>
      </c>
      <c r="I34" s="15">
        <v>45.75</v>
      </c>
      <c r="J34" s="27">
        <v>1.0640000000000001</v>
      </c>
      <c r="K34" s="14">
        <v>5.21E-2</v>
      </c>
      <c r="L34" s="27">
        <v>0.83582089552238803</v>
      </c>
      <c r="M34" s="27">
        <v>1</v>
      </c>
      <c r="N34" s="28" t="s">
        <v>515</v>
      </c>
      <c r="O34" s="14">
        <v>0.875</v>
      </c>
      <c r="P34" s="15"/>
      <c r="Q34" s="15"/>
      <c r="R34" s="15">
        <v>6</v>
      </c>
      <c r="S34" s="15"/>
      <c r="T34" s="15">
        <v>21</v>
      </c>
      <c r="U34" s="15">
        <v>32</v>
      </c>
      <c r="V34" s="29">
        <v>4.2727272727272725</v>
      </c>
    </row>
    <row r="35" spans="1:22" ht="16" x14ac:dyDescent="0.2">
      <c r="A35" s="24" t="s">
        <v>93</v>
      </c>
      <c r="B35" s="25" t="s">
        <v>508</v>
      </c>
      <c r="C35" s="25" t="s">
        <v>221</v>
      </c>
      <c r="D35" s="26">
        <v>43363</v>
      </c>
      <c r="E35" s="25">
        <v>30</v>
      </c>
      <c r="F35" s="25">
        <v>14.309999999999899</v>
      </c>
      <c r="G35" s="27">
        <v>0.47709999999999902</v>
      </c>
      <c r="H35" s="15">
        <v>38</v>
      </c>
      <c r="I35" s="15">
        <v>33.06</v>
      </c>
      <c r="J35" s="27">
        <v>0.87009999999999998</v>
      </c>
      <c r="K35" s="14">
        <v>0.14349999999999999</v>
      </c>
      <c r="L35" s="27">
        <v>0.94594594594594505</v>
      </c>
      <c r="M35" s="27">
        <v>0.93877551020408101</v>
      </c>
      <c r="N35" s="28" t="s">
        <v>27</v>
      </c>
      <c r="O35" s="14">
        <v>0.81818181818181801</v>
      </c>
      <c r="P35" s="15"/>
      <c r="Q35" s="15"/>
      <c r="R35" s="15"/>
      <c r="S35" s="15">
        <v>7</v>
      </c>
      <c r="T35" s="15">
        <v>6</v>
      </c>
      <c r="U35" s="15">
        <v>19</v>
      </c>
      <c r="V35" s="29">
        <v>2.5714285714285716</v>
      </c>
    </row>
    <row r="36" spans="1:22" ht="16" x14ac:dyDescent="0.2">
      <c r="A36" s="24" t="s">
        <v>96</v>
      </c>
      <c r="B36" s="25" t="s">
        <v>508</v>
      </c>
      <c r="C36" s="25" t="s">
        <v>509</v>
      </c>
      <c r="D36" s="26">
        <v>43903</v>
      </c>
      <c r="E36" s="25">
        <v>12</v>
      </c>
      <c r="F36" s="25">
        <v>0.75</v>
      </c>
      <c r="G36" s="27">
        <v>6.25E-2</v>
      </c>
      <c r="H36" s="15">
        <v>16</v>
      </c>
      <c r="I36" s="15">
        <v>12</v>
      </c>
      <c r="J36" s="27">
        <v>0.75</v>
      </c>
      <c r="K36" s="14"/>
      <c r="L36" s="27">
        <v>1</v>
      </c>
      <c r="M36" s="27">
        <v>1</v>
      </c>
      <c r="N36" s="28" t="s">
        <v>32</v>
      </c>
      <c r="O36" s="14">
        <v>1</v>
      </c>
      <c r="P36" s="15"/>
      <c r="Q36" s="15"/>
      <c r="R36" s="15"/>
      <c r="S36" s="15"/>
      <c r="T36" s="15">
        <v>0</v>
      </c>
      <c r="U36" s="15">
        <v>1</v>
      </c>
      <c r="V36" s="29"/>
    </row>
    <row r="37" spans="1:22" ht="16" x14ac:dyDescent="0.2">
      <c r="A37" s="24" t="s">
        <v>97</v>
      </c>
      <c r="B37" s="25" t="s">
        <v>506</v>
      </c>
      <c r="C37" s="25" t="s">
        <v>190</v>
      </c>
      <c r="D37" s="26">
        <v>45958</v>
      </c>
      <c r="E37" s="25">
        <v>20</v>
      </c>
      <c r="F37" s="25">
        <v>14.88</v>
      </c>
      <c r="G37" s="27">
        <v>0.74380000000000002</v>
      </c>
      <c r="H37" s="15">
        <v>24</v>
      </c>
      <c r="I37" s="15">
        <v>28.38</v>
      </c>
      <c r="J37" s="27">
        <v>1.1822999999999999</v>
      </c>
      <c r="K37" s="14">
        <v>0.41639999999999999</v>
      </c>
      <c r="L37" s="27">
        <v>0.97297297297297203</v>
      </c>
      <c r="M37" s="27">
        <v>1</v>
      </c>
      <c r="N37" s="28" t="s">
        <v>39</v>
      </c>
      <c r="O37" s="14">
        <v>0.90909090909090895</v>
      </c>
      <c r="P37" s="15">
        <v>1</v>
      </c>
      <c r="Q37" s="15">
        <v>10</v>
      </c>
      <c r="R37" s="15">
        <v>2</v>
      </c>
      <c r="S37" s="15"/>
      <c r="T37" s="15">
        <v>8</v>
      </c>
      <c r="U37" s="15">
        <v>21</v>
      </c>
      <c r="V37" s="29">
        <v>5</v>
      </c>
    </row>
    <row r="38" spans="1:22" ht="16" x14ac:dyDescent="0.2">
      <c r="A38" s="24" t="s">
        <v>101</v>
      </c>
      <c r="B38" s="25" t="s">
        <v>511</v>
      </c>
      <c r="C38" s="25" t="s">
        <v>510</v>
      </c>
      <c r="D38" s="26">
        <v>45261</v>
      </c>
      <c r="E38" s="25">
        <v>12</v>
      </c>
      <c r="F38" s="25">
        <v>9</v>
      </c>
      <c r="G38" s="27">
        <v>0.75</v>
      </c>
      <c r="H38" s="15">
        <v>16</v>
      </c>
      <c r="I38" s="15">
        <v>22.19</v>
      </c>
      <c r="J38" s="27">
        <v>1.3867</v>
      </c>
      <c r="K38" s="14">
        <v>0.1323</v>
      </c>
      <c r="L38" s="27">
        <v>1</v>
      </c>
      <c r="M38" s="27">
        <v>1</v>
      </c>
      <c r="N38" s="28" t="s">
        <v>36</v>
      </c>
      <c r="O38" s="14">
        <v>0.71428571428571397</v>
      </c>
      <c r="P38" s="15"/>
      <c r="Q38" s="15"/>
      <c r="R38" s="15"/>
      <c r="S38" s="15">
        <v>0</v>
      </c>
      <c r="T38" s="15">
        <v>1</v>
      </c>
      <c r="U38" s="15">
        <v>10</v>
      </c>
      <c r="V38" s="29">
        <v>5</v>
      </c>
    </row>
    <row r="39" spans="1:22" ht="16" x14ac:dyDescent="0.2">
      <c r="A39" s="24" t="s">
        <v>102</v>
      </c>
      <c r="B39" s="25" t="s">
        <v>511</v>
      </c>
      <c r="C39" s="25" t="s">
        <v>507</v>
      </c>
      <c r="D39" s="26">
        <v>45197</v>
      </c>
      <c r="E39" s="25">
        <v>30</v>
      </c>
      <c r="F39" s="25">
        <v>28.38</v>
      </c>
      <c r="G39" s="27">
        <v>0.94579999999999997</v>
      </c>
      <c r="H39" s="15">
        <v>38</v>
      </c>
      <c r="I39" s="15">
        <v>46.5</v>
      </c>
      <c r="J39" s="27">
        <v>1.2237</v>
      </c>
      <c r="K39" s="14">
        <v>0.21540000000000001</v>
      </c>
      <c r="L39" s="27">
        <v>0.87179487179487103</v>
      </c>
      <c r="M39" s="27">
        <v>0.96</v>
      </c>
      <c r="N39" s="28" t="s">
        <v>204</v>
      </c>
      <c r="O39" s="14">
        <v>0.73076923076922995</v>
      </c>
      <c r="P39" s="15"/>
      <c r="Q39" s="15"/>
      <c r="R39" s="15">
        <v>5</v>
      </c>
      <c r="S39" s="15">
        <v>3</v>
      </c>
      <c r="T39" s="15">
        <v>8</v>
      </c>
      <c r="U39" s="15">
        <v>39</v>
      </c>
      <c r="V39" s="29">
        <v>3.652173913043478</v>
      </c>
    </row>
    <row r="40" spans="1:22" ht="16" x14ac:dyDescent="0.2">
      <c r="A40" s="24" t="s">
        <v>104</v>
      </c>
      <c r="B40" s="25" t="s">
        <v>506</v>
      </c>
      <c r="C40" s="25" t="s">
        <v>510</v>
      </c>
      <c r="D40" s="26">
        <v>45757</v>
      </c>
      <c r="E40" s="25">
        <v>30</v>
      </c>
      <c r="F40" s="25">
        <v>26.88</v>
      </c>
      <c r="G40" s="27">
        <v>0.89580000000000004</v>
      </c>
      <c r="H40" s="15">
        <v>38</v>
      </c>
      <c r="I40" s="15">
        <v>32.630000000000003</v>
      </c>
      <c r="J40" s="27">
        <v>0.85860000000000003</v>
      </c>
      <c r="K40" s="14">
        <v>7.46E-2</v>
      </c>
      <c r="L40" s="27">
        <v>0.90909090909090895</v>
      </c>
      <c r="M40" s="27">
        <v>0.98214285714285698</v>
      </c>
      <c r="N40" s="28" t="s">
        <v>48</v>
      </c>
      <c r="O40" s="14">
        <v>0.66666666666666596</v>
      </c>
      <c r="P40" s="15"/>
      <c r="Q40" s="15"/>
      <c r="R40" s="15">
        <v>13</v>
      </c>
      <c r="S40" s="15">
        <v>1</v>
      </c>
      <c r="T40" s="15">
        <v>8</v>
      </c>
      <c r="U40" s="15">
        <v>35</v>
      </c>
      <c r="V40" s="29">
        <v>4.7142857142857144</v>
      </c>
    </row>
    <row r="41" spans="1:22" ht="16" x14ac:dyDescent="0.2">
      <c r="A41" s="24" t="s">
        <v>108</v>
      </c>
      <c r="B41" s="25" t="s">
        <v>506</v>
      </c>
      <c r="C41" s="25" t="s">
        <v>509</v>
      </c>
      <c r="D41" s="26">
        <v>45786</v>
      </c>
      <c r="E41" s="25">
        <v>35</v>
      </c>
      <c r="F41" s="25">
        <v>37.130000000000003</v>
      </c>
      <c r="G41" s="27">
        <v>1.0607</v>
      </c>
      <c r="H41" s="15">
        <v>43</v>
      </c>
      <c r="I41" s="15">
        <v>44.19</v>
      </c>
      <c r="J41" s="27">
        <v>1.0276000000000001</v>
      </c>
      <c r="K41" s="14">
        <v>0.1706</v>
      </c>
      <c r="L41" s="27">
        <v>1</v>
      </c>
      <c r="M41" s="27">
        <v>0.99459459459459398</v>
      </c>
      <c r="N41" s="28" t="s">
        <v>112</v>
      </c>
      <c r="O41" s="14">
        <v>0.96</v>
      </c>
      <c r="P41" s="15"/>
      <c r="Q41" s="15"/>
      <c r="R41" s="15">
        <v>22</v>
      </c>
      <c r="S41" s="15"/>
      <c r="T41" s="15">
        <v>13</v>
      </c>
      <c r="U41" s="15">
        <v>52</v>
      </c>
      <c r="V41" s="29">
        <v>4.1428571428571432</v>
      </c>
    </row>
    <row r="42" spans="1:22" ht="16" x14ac:dyDescent="0.2">
      <c r="A42" s="24" t="s">
        <v>114</v>
      </c>
      <c r="B42" s="25" t="s">
        <v>506</v>
      </c>
      <c r="C42" s="25" t="s">
        <v>512</v>
      </c>
      <c r="D42" s="26">
        <v>45684</v>
      </c>
      <c r="E42" s="25">
        <v>30</v>
      </c>
      <c r="F42" s="25">
        <v>29.5</v>
      </c>
      <c r="G42" s="27">
        <v>0.98329999999999995</v>
      </c>
      <c r="H42" s="15">
        <v>38</v>
      </c>
      <c r="I42" s="15">
        <v>38.94</v>
      </c>
      <c r="J42" s="27">
        <v>1.0246999999999999</v>
      </c>
      <c r="K42" s="14">
        <v>7.1400000000000005E-2</v>
      </c>
      <c r="L42" s="27">
        <v>1</v>
      </c>
      <c r="M42" s="27">
        <v>1</v>
      </c>
      <c r="N42" s="28" t="s">
        <v>245</v>
      </c>
      <c r="O42" s="14">
        <v>0.5</v>
      </c>
      <c r="P42" s="15">
        <v>1</v>
      </c>
      <c r="Q42" s="15">
        <v>10</v>
      </c>
      <c r="R42" s="15">
        <v>15</v>
      </c>
      <c r="S42" s="15"/>
      <c r="T42" s="15">
        <v>16</v>
      </c>
      <c r="U42" s="15">
        <v>43</v>
      </c>
      <c r="V42" s="29"/>
    </row>
    <row r="43" spans="1:22" ht="16" x14ac:dyDescent="0.2">
      <c r="A43" s="30" t="s">
        <v>116</v>
      </c>
      <c r="B43" s="31" t="s">
        <v>506</v>
      </c>
      <c r="C43" s="31" t="s">
        <v>507</v>
      </c>
      <c r="D43" s="32">
        <v>45666</v>
      </c>
      <c r="E43" s="31">
        <v>30</v>
      </c>
      <c r="F43" s="31">
        <v>27.88</v>
      </c>
      <c r="G43" s="18">
        <v>0.92920000000000003</v>
      </c>
      <c r="H43" s="9">
        <v>38</v>
      </c>
      <c r="I43" s="9">
        <v>37.880000000000003</v>
      </c>
      <c r="J43" s="18">
        <v>0.99670000000000003</v>
      </c>
      <c r="K43" s="12">
        <v>0.2908</v>
      </c>
      <c r="L43" s="18">
        <v>0.98648648648648596</v>
      </c>
      <c r="M43" s="18">
        <v>0.92372881355932202</v>
      </c>
      <c r="N43" s="33" t="s">
        <v>119</v>
      </c>
      <c r="O43" s="12">
        <v>0.54545454545454497</v>
      </c>
      <c r="P43" s="9"/>
      <c r="Q43" s="9"/>
      <c r="R43" s="9">
        <v>16</v>
      </c>
      <c r="S43" s="9"/>
      <c r="T43" s="9">
        <v>17</v>
      </c>
      <c r="U43" s="9">
        <v>40</v>
      </c>
      <c r="V43" s="29">
        <v>3.6</v>
      </c>
    </row>
    <row r="44" spans="1:22" ht="16" x14ac:dyDescent="0.2">
      <c r="A44" s="24" t="s">
        <v>121</v>
      </c>
      <c r="B44" s="25" t="s">
        <v>506</v>
      </c>
      <c r="C44" s="25" t="s">
        <v>510</v>
      </c>
      <c r="D44" s="26">
        <v>45999</v>
      </c>
      <c r="E44" s="25">
        <v>30</v>
      </c>
      <c r="F44" s="25">
        <v>27.63</v>
      </c>
      <c r="G44" s="27">
        <v>0.92079999999999995</v>
      </c>
      <c r="H44" s="15">
        <v>38</v>
      </c>
      <c r="I44" s="15">
        <v>45.63</v>
      </c>
      <c r="J44" s="27">
        <v>1.2007000000000001</v>
      </c>
      <c r="K44" s="14">
        <v>0.1678</v>
      </c>
      <c r="L44" s="27">
        <v>0.97222222222222199</v>
      </c>
      <c r="M44" s="27">
        <v>1</v>
      </c>
      <c r="N44" s="28" t="s">
        <v>516</v>
      </c>
      <c r="O44" s="14">
        <v>0.71428571428571397</v>
      </c>
      <c r="P44" s="15"/>
      <c r="Q44" s="15"/>
      <c r="R44" s="15"/>
      <c r="S44" s="15"/>
      <c r="T44" s="15">
        <v>21</v>
      </c>
      <c r="U44" s="15">
        <v>28</v>
      </c>
      <c r="V44" s="29">
        <v>4.916666666666667</v>
      </c>
    </row>
    <row r="45" spans="1:22" ht="16" x14ac:dyDescent="0.2">
      <c r="A45" s="24" t="s">
        <v>122</v>
      </c>
      <c r="B45" s="25" t="s">
        <v>508</v>
      </c>
      <c r="C45" s="25" t="s">
        <v>512</v>
      </c>
      <c r="D45" s="26">
        <v>43903</v>
      </c>
      <c r="E45" s="25">
        <v>20</v>
      </c>
      <c r="F45" s="25">
        <v>8.75</v>
      </c>
      <c r="G45" s="27">
        <v>0.4375</v>
      </c>
      <c r="H45" s="15">
        <v>24</v>
      </c>
      <c r="I45" s="15">
        <v>25.19</v>
      </c>
      <c r="J45" s="27">
        <v>1.0495000000000001</v>
      </c>
      <c r="K45" s="14">
        <v>0.25</v>
      </c>
      <c r="L45" s="27">
        <v>0.92307692307692302</v>
      </c>
      <c r="M45" s="27">
        <v>1</v>
      </c>
      <c r="N45" s="28" t="s">
        <v>59</v>
      </c>
      <c r="O45" s="14">
        <v>1</v>
      </c>
      <c r="P45" s="15"/>
      <c r="Q45" s="15"/>
      <c r="R45" s="15"/>
      <c r="S45" s="15"/>
      <c r="T45" s="15">
        <v>5</v>
      </c>
      <c r="U45" s="15">
        <v>13</v>
      </c>
      <c r="V45" s="29">
        <v>3.1428571428571428</v>
      </c>
    </row>
    <row r="46" spans="1:22" ht="16" x14ac:dyDescent="0.2">
      <c r="A46" s="24" t="s">
        <v>123</v>
      </c>
      <c r="B46" s="25" t="s">
        <v>506</v>
      </c>
      <c r="C46" s="25" t="s">
        <v>512</v>
      </c>
      <c r="D46" s="26">
        <v>45978</v>
      </c>
      <c r="E46" s="25">
        <v>35</v>
      </c>
      <c r="F46" s="25">
        <v>21.79</v>
      </c>
      <c r="G46" s="27">
        <v>0.62260000000000004</v>
      </c>
      <c r="H46" s="15">
        <v>43</v>
      </c>
      <c r="I46" s="15">
        <v>45.44</v>
      </c>
      <c r="J46" s="27">
        <v>1.0567</v>
      </c>
      <c r="K46" s="14">
        <v>0.29049999999999998</v>
      </c>
      <c r="L46" s="27">
        <v>0.984375</v>
      </c>
      <c r="M46" s="27">
        <v>0.98850574712643602</v>
      </c>
      <c r="N46" s="28" t="s">
        <v>517</v>
      </c>
      <c r="O46" s="14">
        <v>0</v>
      </c>
      <c r="P46" s="15"/>
      <c r="Q46" s="15"/>
      <c r="R46" s="15">
        <v>1</v>
      </c>
      <c r="S46" s="15"/>
      <c r="T46" s="15">
        <v>21</v>
      </c>
      <c r="U46" s="15">
        <v>30</v>
      </c>
      <c r="V46" s="29"/>
    </row>
    <row r="47" spans="1:22" ht="16" x14ac:dyDescent="0.2">
      <c r="A47" s="24" t="s">
        <v>124</v>
      </c>
      <c r="B47" s="25" t="s">
        <v>508</v>
      </c>
      <c r="C47" s="25" t="s">
        <v>221</v>
      </c>
      <c r="D47" s="26">
        <v>43479</v>
      </c>
      <c r="E47" s="25">
        <v>30</v>
      </c>
      <c r="F47" s="25">
        <v>18.88</v>
      </c>
      <c r="G47" s="27">
        <v>0.62919999999999998</v>
      </c>
      <c r="H47" s="15">
        <v>38</v>
      </c>
      <c r="I47" s="15">
        <v>53.5</v>
      </c>
      <c r="J47" s="27">
        <v>1.4078999999999999</v>
      </c>
      <c r="K47" s="14">
        <v>0.13489999999999999</v>
      </c>
      <c r="L47" s="27">
        <v>1</v>
      </c>
      <c r="M47" s="27">
        <v>1</v>
      </c>
      <c r="N47" s="28" t="s">
        <v>34</v>
      </c>
      <c r="O47" s="14">
        <v>0.94444444444444398</v>
      </c>
      <c r="P47" s="15"/>
      <c r="Q47" s="15"/>
      <c r="R47" s="15">
        <v>1</v>
      </c>
      <c r="S47" s="15"/>
      <c r="T47" s="15">
        <v>6</v>
      </c>
      <c r="U47" s="15">
        <v>24</v>
      </c>
      <c r="V47" s="29">
        <v>4</v>
      </c>
    </row>
    <row r="48" spans="1:22" ht="16" x14ac:dyDescent="0.2">
      <c r="A48" s="24" t="s">
        <v>125</v>
      </c>
      <c r="B48" s="25" t="s">
        <v>506</v>
      </c>
      <c r="C48" s="25" t="s">
        <v>510</v>
      </c>
      <c r="D48" s="26">
        <v>45282</v>
      </c>
      <c r="E48" s="25">
        <v>30</v>
      </c>
      <c r="F48" s="25">
        <v>25.38</v>
      </c>
      <c r="G48" s="27">
        <v>0.8458</v>
      </c>
      <c r="H48" s="15">
        <v>38</v>
      </c>
      <c r="I48" s="15">
        <v>37.06</v>
      </c>
      <c r="J48" s="27">
        <v>0.97529999999999994</v>
      </c>
      <c r="K48" s="14">
        <v>0.20280000000000001</v>
      </c>
      <c r="L48" s="27">
        <v>0.971830985915492</v>
      </c>
      <c r="M48" s="27">
        <v>0.96</v>
      </c>
      <c r="N48" s="28" t="s">
        <v>59</v>
      </c>
      <c r="O48" s="14">
        <v>0.91666666666666596</v>
      </c>
      <c r="P48" s="15"/>
      <c r="Q48" s="15"/>
      <c r="R48" s="15">
        <v>7</v>
      </c>
      <c r="S48" s="15">
        <v>1</v>
      </c>
      <c r="T48" s="15">
        <v>12</v>
      </c>
      <c r="U48" s="15">
        <v>40</v>
      </c>
      <c r="V48" s="29">
        <v>4.083333333333333</v>
      </c>
    </row>
    <row r="49" spans="1:22" ht="16" x14ac:dyDescent="0.2">
      <c r="A49" s="24" t="s">
        <v>127</v>
      </c>
      <c r="B49" s="25" t="s">
        <v>508</v>
      </c>
      <c r="C49" s="25" t="s">
        <v>221</v>
      </c>
      <c r="D49" s="26">
        <v>42576</v>
      </c>
      <c r="E49" s="25">
        <v>30</v>
      </c>
      <c r="F49" s="25">
        <v>10.25</v>
      </c>
      <c r="G49" s="27">
        <v>0.3417</v>
      </c>
      <c r="H49" s="15">
        <v>38</v>
      </c>
      <c r="I49" s="15">
        <v>29.83</v>
      </c>
      <c r="J49" s="27">
        <v>0.78510000000000002</v>
      </c>
      <c r="K49" s="14">
        <v>7.8899999999999998E-2</v>
      </c>
      <c r="L49" s="27">
        <v>0.76923076923076905</v>
      </c>
      <c r="M49" s="27">
        <v>1</v>
      </c>
      <c r="N49" s="28" t="s">
        <v>23</v>
      </c>
      <c r="O49" s="14">
        <v>0.5</v>
      </c>
      <c r="P49" s="15">
        <v>1</v>
      </c>
      <c r="Q49" s="15">
        <v>6</v>
      </c>
      <c r="R49" s="15"/>
      <c r="S49" s="15">
        <v>1</v>
      </c>
      <c r="T49" s="15">
        <v>2</v>
      </c>
      <c r="U49" s="15">
        <v>12</v>
      </c>
      <c r="V49" s="29"/>
    </row>
    <row r="50" spans="1:22" ht="16" x14ac:dyDescent="0.2">
      <c r="A50" s="24" t="s">
        <v>128</v>
      </c>
      <c r="B50" s="25" t="s">
        <v>508</v>
      </c>
      <c r="C50" s="25" t="s">
        <v>509</v>
      </c>
      <c r="D50" s="26">
        <v>43441</v>
      </c>
      <c r="E50" s="25">
        <v>12</v>
      </c>
      <c r="F50" s="25">
        <v>12.1299999999999</v>
      </c>
      <c r="G50" s="27">
        <v>1.0104</v>
      </c>
      <c r="H50" s="15">
        <v>16</v>
      </c>
      <c r="I50" s="15">
        <v>21.63</v>
      </c>
      <c r="J50" s="27">
        <v>1.3515999999999999</v>
      </c>
      <c r="K50" s="14">
        <v>0.20300000000000001</v>
      </c>
      <c r="L50" s="27">
        <v>1</v>
      </c>
      <c r="M50" s="27">
        <v>0.97674418604651103</v>
      </c>
      <c r="N50" s="28" t="s">
        <v>37</v>
      </c>
      <c r="O50" s="14">
        <v>0.44444444444444398</v>
      </c>
      <c r="P50" s="15"/>
      <c r="Q50" s="15"/>
      <c r="R50" s="15">
        <v>2</v>
      </c>
      <c r="S50" s="15">
        <v>7</v>
      </c>
      <c r="T50" s="15">
        <v>4</v>
      </c>
      <c r="U50" s="15">
        <v>13</v>
      </c>
      <c r="V50" s="29">
        <v>2.5</v>
      </c>
    </row>
    <row r="51" spans="1:22" ht="16" x14ac:dyDescent="0.2">
      <c r="A51" s="24" t="s">
        <v>129</v>
      </c>
      <c r="B51" s="25" t="s">
        <v>506</v>
      </c>
      <c r="C51" s="25" t="s">
        <v>509</v>
      </c>
      <c r="D51" s="26">
        <v>45289</v>
      </c>
      <c r="E51" s="25">
        <v>30</v>
      </c>
      <c r="F51" s="25">
        <v>23</v>
      </c>
      <c r="G51" s="27">
        <v>0.76669999999999905</v>
      </c>
      <c r="H51" s="15">
        <v>38</v>
      </c>
      <c r="I51" s="15">
        <v>39.33</v>
      </c>
      <c r="J51" s="27">
        <v>1.0350999999999999</v>
      </c>
      <c r="K51" s="14">
        <v>0.1976</v>
      </c>
      <c r="L51" s="27">
        <v>0.95833333333333304</v>
      </c>
      <c r="M51" s="27">
        <v>0.952380952380952</v>
      </c>
      <c r="N51" s="28" t="s">
        <v>66</v>
      </c>
      <c r="O51" s="14">
        <v>0.89473684210526305</v>
      </c>
      <c r="P51" s="15">
        <v>2</v>
      </c>
      <c r="Q51" s="15">
        <v>10</v>
      </c>
      <c r="R51" s="15">
        <v>15</v>
      </c>
      <c r="S51" s="15"/>
      <c r="T51" s="15">
        <v>8</v>
      </c>
      <c r="U51" s="15">
        <v>40</v>
      </c>
      <c r="V51" s="29">
        <v>4.1538461538461542</v>
      </c>
    </row>
    <row r="52" spans="1:22" ht="16" x14ac:dyDescent="0.2">
      <c r="A52" s="30" t="s">
        <v>130</v>
      </c>
      <c r="B52" s="31" t="s">
        <v>506</v>
      </c>
      <c r="C52" s="31" t="s">
        <v>509</v>
      </c>
      <c r="D52" s="32">
        <v>45750</v>
      </c>
      <c r="E52" s="31">
        <v>30</v>
      </c>
      <c r="F52" s="31">
        <v>25.13</v>
      </c>
      <c r="G52" s="18">
        <v>0.83750000000000002</v>
      </c>
      <c r="H52" s="9">
        <v>38</v>
      </c>
      <c r="I52" s="9">
        <v>37.75</v>
      </c>
      <c r="J52" s="18">
        <v>0.99339999999999995</v>
      </c>
      <c r="K52" s="12">
        <v>0.25879999999999997</v>
      </c>
      <c r="L52" s="18">
        <v>1</v>
      </c>
      <c r="M52" s="18">
        <v>0.94927536231884002</v>
      </c>
      <c r="N52" s="33" t="s">
        <v>36</v>
      </c>
      <c r="O52" s="12">
        <v>1</v>
      </c>
      <c r="P52" s="9"/>
      <c r="Q52" s="9"/>
      <c r="R52" s="9">
        <v>15</v>
      </c>
      <c r="S52" s="9"/>
      <c r="T52" s="9">
        <v>5</v>
      </c>
      <c r="U52" s="9">
        <v>35</v>
      </c>
      <c r="V52" s="29">
        <v>5</v>
      </c>
    </row>
    <row r="53" spans="1:22" ht="16" x14ac:dyDescent="0.2">
      <c r="A53" s="24" t="s">
        <v>133</v>
      </c>
      <c r="B53" s="25" t="s">
        <v>506</v>
      </c>
      <c r="C53" s="25" t="s">
        <v>507</v>
      </c>
      <c r="D53" s="26">
        <v>45702</v>
      </c>
      <c r="E53" s="25">
        <v>30</v>
      </c>
      <c r="F53" s="25">
        <v>19.25</v>
      </c>
      <c r="G53" s="27">
        <v>0.64169999999999905</v>
      </c>
      <c r="H53" s="15">
        <v>38</v>
      </c>
      <c r="I53" s="15">
        <v>28.88</v>
      </c>
      <c r="J53" s="27">
        <v>0.75989999999999902</v>
      </c>
      <c r="K53" s="14">
        <v>0.28339999999999999</v>
      </c>
      <c r="L53" s="27">
        <v>0.94642857142857095</v>
      </c>
      <c r="M53" s="27">
        <v>0.98550724637681097</v>
      </c>
      <c r="N53" s="28" t="s">
        <v>224</v>
      </c>
      <c r="O53" s="14">
        <v>1</v>
      </c>
      <c r="P53" s="15"/>
      <c r="Q53" s="15"/>
      <c r="R53" s="15">
        <v>11</v>
      </c>
      <c r="S53" s="15"/>
      <c r="T53" s="15">
        <v>15</v>
      </c>
      <c r="U53" s="15">
        <v>45</v>
      </c>
      <c r="V53" s="29">
        <v>3.6363636363636362</v>
      </c>
    </row>
    <row r="54" spans="1:22" ht="16" x14ac:dyDescent="0.2">
      <c r="A54" s="24" t="s">
        <v>138</v>
      </c>
      <c r="B54" s="25" t="s">
        <v>506</v>
      </c>
      <c r="C54" s="25" t="s">
        <v>512</v>
      </c>
      <c r="D54" s="26">
        <v>45756</v>
      </c>
      <c r="E54" s="25">
        <v>20</v>
      </c>
      <c r="F54" s="25">
        <v>16.48</v>
      </c>
      <c r="G54" s="27">
        <v>0.82399999999999995</v>
      </c>
      <c r="H54" s="15">
        <v>24</v>
      </c>
      <c r="I54" s="15">
        <v>26.939999999999898</v>
      </c>
      <c r="J54" s="27">
        <v>1.1224000000000001</v>
      </c>
      <c r="K54" s="14">
        <v>0.1313</v>
      </c>
      <c r="L54" s="27">
        <v>1</v>
      </c>
      <c r="M54" s="27">
        <v>1</v>
      </c>
      <c r="N54" s="28" t="s">
        <v>37</v>
      </c>
      <c r="O54" s="14">
        <v>0.66666666666666596</v>
      </c>
      <c r="P54" s="15"/>
      <c r="Q54" s="15"/>
      <c r="R54" s="15">
        <v>8</v>
      </c>
      <c r="S54" s="15"/>
      <c r="T54" s="15">
        <v>4</v>
      </c>
      <c r="U54" s="15">
        <v>19</v>
      </c>
      <c r="V54" s="29">
        <v>4.7142857142857144</v>
      </c>
    </row>
    <row r="55" spans="1:22" ht="16" x14ac:dyDescent="0.2">
      <c r="A55" s="24" t="s">
        <v>140</v>
      </c>
      <c r="B55" s="25" t="s">
        <v>506</v>
      </c>
      <c r="C55" s="25" t="s">
        <v>512</v>
      </c>
      <c r="D55" s="26">
        <v>45875</v>
      </c>
      <c r="E55" s="25">
        <v>30</v>
      </c>
      <c r="F55" s="25">
        <v>25.5</v>
      </c>
      <c r="G55" s="27">
        <v>0.85</v>
      </c>
      <c r="H55" s="15">
        <v>38</v>
      </c>
      <c r="I55" s="15">
        <v>38.81</v>
      </c>
      <c r="J55" s="27">
        <v>1.0214000000000001</v>
      </c>
      <c r="K55" s="14">
        <v>0.22120000000000001</v>
      </c>
      <c r="L55" s="27">
        <v>1</v>
      </c>
      <c r="M55" s="27">
        <v>1</v>
      </c>
      <c r="N55" s="28" t="s">
        <v>232</v>
      </c>
      <c r="O55" s="14">
        <v>0.38461538461538403</v>
      </c>
      <c r="P55" s="15">
        <v>1</v>
      </c>
      <c r="Q55" s="15">
        <v>9</v>
      </c>
      <c r="R55" s="15">
        <v>14</v>
      </c>
      <c r="S55" s="15"/>
      <c r="T55" s="15">
        <v>20</v>
      </c>
      <c r="U55" s="15">
        <v>42</v>
      </c>
      <c r="V55" s="29"/>
    </row>
    <row r="56" spans="1:22" ht="16" x14ac:dyDescent="0.2">
      <c r="A56" s="24" t="s">
        <v>143</v>
      </c>
      <c r="B56" s="25" t="s">
        <v>508</v>
      </c>
      <c r="C56" s="25" t="s">
        <v>221</v>
      </c>
      <c r="D56" s="26">
        <v>43322</v>
      </c>
      <c r="E56" s="25">
        <v>35</v>
      </c>
      <c r="F56" s="25">
        <v>22.75</v>
      </c>
      <c r="G56" s="27">
        <v>0.65</v>
      </c>
      <c r="H56" s="15">
        <v>43</v>
      </c>
      <c r="I56" s="15">
        <v>57.629999999999903</v>
      </c>
      <c r="J56" s="27">
        <v>1.3401000000000001</v>
      </c>
      <c r="K56" s="14">
        <v>0.18940000000000001</v>
      </c>
      <c r="L56" s="27">
        <v>1</v>
      </c>
      <c r="M56" s="27">
        <v>0.987179487179487</v>
      </c>
      <c r="N56" s="28" t="s">
        <v>23</v>
      </c>
      <c r="O56" s="14">
        <v>0.61538461538461497</v>
      </c>
      <c r="P56" s="15"/>
      <c r="Q56" s="15"/>
      <c r="R56" s="15">
        <v>6</v>
      </c>
      <c r="S56" s="15"/>
      <c r="T56" s="15">
        <v>3</v>
      </c>
      <c r="U56" s="15">
        <v>18</v>
      </c>
      <c r="V56" s="29">
        <v>4</v>
      </c>
    </row>
    <row r="57" spans="1:22" ht="16" x14ac:dyDescent="0.2">
      <c r="A57" s="24" t="s">
        <v>144</v>
      </c>
      <c r="B57" s="34" t="s">
        <v>511</v>
      </c>
      <c r="C57" s="25" t="s">
        <v>509</v>
      </c>
      <c r="D57" s="26">
        <v>45191</v>
      </c>
      <c r="E57" s="25">
        <v>30</v>
      </c>
      <c r="F57" s="25">
        <v>8.3799999999999901</v>
      </c>
      <c r="G57" s="27">
        <v>0.2792</v>
      </c>
      <c r="H57" s="15">
        <v>38</v>
      </c>
      <c r="I57" s="15">
        <v>28.88</v>
      </c>
      <c r="J57" s="27">
        <v>0.75989999999999902</v>
      </c>
      <c r="K57" s="14">
        <v>6.3399999999999998E-2</v>
      </c>
      <c r="L57" s="27">
        <v>0.8</v>
      </c>
      <c r="M57" s="27">
        <v>1</v>
      </c>
      <c r="N57" s="28" t="s">
        <v>23</v>
      </c>
      <c r="O57" s="14">
        <v>0.25</v>
      </c>
      <c r="P57" s="15"/>
      <c r="Q57" s="15"/>
      <c r="R57" s="15"/>
      <c r="S57" s="15">
        <v>3</v>
      </c>
      <c r="T57" s="15">
        <v>2</v>
      </c>
      <c r="U57" s="15">
        <v>14</v>
      </c>
      <c r="V57" s="29"/>
    </row>
    <row r="58" spans="1:22" ht="16" x14ac:dyDescent="0.2">
      <c r="A58" s="24" t="s">
        <v>145</v>
      </c>
      <c r="B58" s="25" t="s">
        <v>506</v>
      </c>
      <c r="C58" s="25" t="s">
        <v>510</v>
      </c>
      <c r="D58" s="26">
        <v>45212</v>
      </c>
      <c r="E58" s="25">
        <v>12</v>
      </c>
      <c r="F58" s="25">
        <v>10.75</v>
      </c>
      <c r="G58" s="27">
        <v>0.89580000000000004</v>
      </c>
      <c r="H58" s="15">
        <v>16</v>
      </c>
      <c r="I58" s="15">
        <v>18.169999999999899</v>
      </c>
      <c r="J58" s="27">
        <v>1.1354</v>
      </c>
      <c r="K58" s="14">
        <v>0.1923</v>
      </c>
      <c r="L58" s="27">
        <v>0.92857142857142805</v>
      </c>
      <c r="M58" s="27">
        <v>0.94444444444444398</v>
      </c>
      <c r="N58" s="28" t="s">
        <v>36</v>
      </c>
      <c r="O58" s="14">
        <v>0.42857142857142799</v>
      </c>
      <c r="P58" s="15"/>
      <c r="Q58" s="15"/>
      <c r="R58" s="15">
        <v>4</v>
      </c>
      <c r="S58" s="15">
        <v>0</v>
      </c>
      <c r="T58" s="15">
        <v>7</v>
      </c>
      <c r="U58" s="15">
        <v>20</v>
      </c>
      <c r="V58" s="29"/>
    </row>
    <row r="59" spans="1:22" ht="16" x14ac:dyDescent="0.2">
      <c r="A59" s="24" t="s">
        <v>146</v>
      </c>
      <c r="B59" s="25" t="s">
        <v>506</v>
      </c>
      <c r="C59" s="25" t="s">
        <v>509</v>
      </c>
      <c r="D59" s="26">
        <v>45196</v>
      </c>
      <c r="E59" s="25">
        <v>12</v>
      </c>
      <c r="F59" s="25">
        <v>14.63</v>
      </c>
      <c r="G59" s="27">
        <v>1.2187999999999899</v>
      </c>
      <c r="H59" s="15">
        <v>16</v>
      </c>
      <c r="I59" s="15">
        <v>20.94</v>
      </c>
      <c r="J59" s="27">
        <v>1.30859999999999</v>
      </c>
      <c r="K59" s="14">
        <v>0.28899999999999998</v>
      </c>
      <c r="L59" s="27">
        <v>1</v>
      </c>
      <c r="M59" s="27">
        <v>0.96153846153846101</v>
      </c>
      <c r="N59" s="28" t="s">
        <v>36</v>
      </c>
      <c r="O59" s="14">
        <v>0</v>
      </c>
      <c r="P59" s="15">
        <v>1</v>
      </c>
      <c r="Q59" s="15">
        <v>10</v>
      </c>
      <c r="R59" s="15">
        <v>10</v>
      </c>
      <c r="S59" s="15"/>
      <c r="T59" s="15">
        <v>3</v>
      </c>
      <c r="U59" s="15">
        <v>16</v>
      </c>
      <c r="V59" s="29"/>
    </row>
    <row r="60" spans="1:22" ht="16" x14ac:dyDescent="0.2">
      <c r="A60" s="24" t="s">
        <v>149</v>
      </c>
      <c r="B60" s="25" t="s">
        <v>506</v>
      </c>
      <c r="C60" s="25" t="s">
        <v>190</v>
      </c>
      <c r="D60" s="26">
        <v>45947</v>
      </c>
      <c r="E60" s="25">
        <v>12</v>
      </c>
      <c r="F60" s="25">
        <v>13.13</v>
      </c>
      <c r="G60" s="27">
        <v>1.0937999999999899</v>
      </c>
      <c r="H60" s="15">
        <v>16</v>
      </c>
      <c r="I60" s="15">
        <v>17.5</v>
      </c>
      <c r="J60" s="27">
        <v>1.0937999999999899</v>
      </c>
      <c r="K60" s="14">
        <v>0.2999</v>
      </c>
      <c r="L60" s="27">
        <v>1</v>
      </c>
      <c r="M60" s="27">
        <v>0.97777777777777697</v>
      </c>
      <c r="N60" s="28" t="s">
        <v>32</v>
      </c>
      <c r="O60" s="14">
        <v>1</v>
      </c>
      <c r="P60" s="15"/>
      <c r="Q60" s="15"/>
      <c r="R60" s="15">
        <v>12</v>
      </c>
      <c r="S60" s="15"/>
      <c r="T60" s="15">
        <v>1</v>
      </c>
      <c r="U60" s="15">
        <v>13</v>
      </c>
      <c r="V60" s="29">
        <v>4.75</v>
      </c>
    </row>
    <row r="61" spans="1:22" ht="16" x14ac:dyDescent="0.2">
      <c r="A61" s="24" t="s">
        <v>150</v>
      </c>
      <c r="B61" s="25" t="s">
        <v>506</v>
      </c>
      <c r="C61" s="25" t="s">
        <v>513</v>
      </c>
      <c r="D61" s="26">
        <v>45999</v>
      </c>
      <c r="E61" s="25">
        <v>12</v>
      </c>
      <c r="F61" s="25">
        <v>8.6299999999999901</v>
      </c>
      <c r="G61" s="27">
        <v>0.71879999999999999</v>
      </c>
      <c r="H61" s="15">
        <v>16</v>
      </c>
      <c r="I61" s="15">
        <v>17</v>
      </c>
      <c r="J61" s="27">
        <v>1.0625</v>
      </c>
      <c r="K61" s="14">
        <v>0.18179999999999999</v>
      </c>
      <c r="L61" s="27">
        <v>0.46428571428571402</v>
      </c>
      <c r="M61" s="27">
        <v>1</v>
      </c>
      <c r="N61" s="28" t="s">
        <v>193</v>
      </c>
      <c r="O61" s="14"/>
      <c r="P61" s="15"/>
      <c r="Q61" s="15"/>
      <c r="R61" s="15">
        <v>2</v>
      </c>
      <c r="S61" s="15">
        <v>3</v>
      </c>
      <c r="T61" s="15">
        <v>15</v>
      </c>
      <c r="U61" s="15">
        <v>15</v>
      </c>
      <c r="V61" s="29"/>
    </row>
    <row r="62" spans="1:22" ht="16" x14ac:dyDescent="0.2">
      <c r="A62" s="24" t="s">
        <v>152</v>
      </c>
      <c r="B62" s="25" t="s">
        <v>506</v>
      </c>
      <c r="C62" s="25" t="s">
        <v>510</v>
      </c>
      <c r="D62" s="26">
        <v>44015</v>
      </c>
      <c r="E62" s="25">
        <v>12</v>
      </c>
      <c r="F62" s="25">
        <v>9.1299999999999901</v>
      </c>
      <c r="G62" s="27">
        <v>0.76039999999999996</v>
      </c>
      <c r="H62" s="15">
        <v>16</v>
      </c>
      <c r="I62" s="15">
        <v>18.75</v>
      </c>
      <c r="J62" s="27">
        <v>1.1718999999999999</v>
      </c>
      <c r="K62" s="14">
        <v>0.223</v>
      </c>
      <c r="L62" s="27">
        <v>0.939393939393939</v>
      </c>
      <c r="M62" s="27">
        <v>0.96078431372549</v>
      </c>
      <c r="N62" s="28" t="s">
        <v>64</v>
      </c>
      <c r="O62" s="14">
        <v>0.5</v>
      </c>
      <c r="P62" s="15"/>
      <c r="Q62" s="15"/>
      <c r="R62" s="15">
        <v>11</v>
      </c>
      <c r="S62" s="15"/>
      <c r="T62" s="15">
        <v>8</v>
      </c>
      <c r="U62" s="15">
        <v>19</v>
      </c>
      <c r="V62" s="29">
        <v>2</v>
      </c>
    </row>
    <row r="63" spans="1:22" ht="16" x14ac:dyDescent="0.2">
      <c r="A63" s="24" t="s">
        <v>153</v>
      </c>
      <c r="B63" s="25" t="s">
        <v>511</v>
      </c>
      <c r="C63" s="25" t="s">
        <v>507</v>
      </c>
      <c r="D63" s="26">
        <v>44281</v>
      </c>
      <c r="E63" s="25">
        <v>35</v>
      </c>
      <c r="F63" s="25">
        <v>19.13</v>
      </c>
      <c r="G63" s="27">
        <v>0.5464</v>
      </c>
      <c r="H63" s="15">
        <v>43</v>
      </c>
      <c r="I63" s="15">
        <v>50.56</v>
      </c>
      <c r="J63" s="27">
        <v>1.1758999999999999</v>
      </c>
      <c r="K63" s="14">
        <v>0.20799999999999999</v>
      </c>
      <c r="L63" s="27">
        <v>1</v>
      </c>
      <c r="M63" s="27">
        <v>0.952380952380952</v>
      </c>
      <c r="N63" s="28" t="s">
        <v>154</v>
      </c>
      <c r="O63" s="14">
        <v>1</v>
      </c>
      <c r="P63" s="15">
        <v>1</v>
      </c>
      <c r="Q63" s="15">
        <v>10</v>
      </c>
      <c r="R63" s="15">
        <v>4</v>
      </c>
      <c r="S63" s="15">
        <v>0</v>
      </c>
      <c r="T63" s="15">
        <v>5</v>
      </c>
      <c r="U63" s="15">
        <v>20</v>
      </c>
      <c r="V63" s="29">
        <v>4.4285714285714288</v>
      </c>
    </row>
    <row r="64" spans="1:22" ht="16" x14ac:dyDescent="0.2">
      <c r="A64" s="24" t="s">
        <v>155</v>
      </c>
      <c r="B64" s="25" t="s">
        <v>508</v>
      </c>
      <c r="C64" s="25" t="s">
        <v>507</v>
      </c>
      <c r="D64" s="26">
        <v>44613</v>
      </c>
      <c r="E64" s="25">
        <v>30</v>
      </c>
      <c r="F64" s="25">
        <v>6.5</v>
      </c>
      <c r="G64" s="27">
        <v>0.216699999999999</v>
      </c>
      <c r="H64" s="15">
        <v>38</v>
      </c>
      <c r="I64" s="15">
        <v>32.5</v>
      </c>
      <c r="J64" s="27">
        <v>0.85529999999999995</v>
      </c>
      <c r="K64" s="14">
        <v>0.33329999999999999</v>
      </c>
      <c r="L64" s="27">
        <v>1</v>
      </c>
      <c r="M64" s="27">
        <v>1</v>
      </c>
      <c r="N64" s="28" t="s">
        <v>48</v>
      </c>
      <c r="O64" s="14">
        <v>0.4</v>
      </c>
      <c r="P64" s="15"/>
      <c r="Q64" s="15"/>
      <c r="R64" s="15"/>
      <c r="S64" s="15"/>
      <c r="T64" s="15">
        <v>2</v>
      </c>
      <c r="U64" s="15">
        <v>5</v>
      </c>
      <c r="V64" s="29">
        <v>4</v>
      </c>
    </row>
    <row r="65" spans="1:22" ht="16" x14ac:dyDescent="0.2">
      <c r="A65" s="24" t="s">
        <v>156</v>
      </c>
      <c r="B65" s="25" t="s">
        <v>506</v>
      </c>
      <c r="C65" s="25" t="s">
        <v>512</v>
      </c>
      <c r="D65" s="26">
        <v>45717</v>
      </c>
      <c r="E65" s="25">
        <v>35</v>
      </c>
      <c r="F65" s="25">
        <v>29.88</v>
      </c>
      <c r="G65" s="27">
        <v>0.85359999999999903</v>
      </c>
      <c r="H65" s="15">
        <v>43</v>
      </c>
      <c r="I65" s="15">
        <v>40.75</v>
      </c>
      <c r="J65" s="27">
        <v>0.94769999999999999</v>
      </c>
      <c r="K65" s="14">
        <v>0.25869999999999999</v>
      </c>
      <c r="L65" s="27">
        <v>0.94666666666666599</v>
      </c>
      <c r="M65" s="27">
        <v>0.93333333333333302</v>
      </c>
      <c r="N65" s="28" t="s">
        <v>139</v>
      </c>
      <c r="O65" s="14">
        <v>0.55555555555555503</v>
      </c>
      <c r="P65" s="15">
        <v>2</v>
      </c>
      <c r="Q65" s="15">
        <v>3</v>
      </c>
      <c r="R65" s="15">
        <v>6</v>
      </c>
      <c r="S65" s="15"/>
      <c r="T65" s="15">
        <v>14</v>
      </c>
      <c r="U65" s="15">
        <v>40</v>
      </c>
      <c r="V65" s="29">
        <v>3.4</v>
      </c>
    </row>
    <row r="66" spans="1:22" ht="16" x14ac:dyDescent="0.2">
      <c r="A66" s="24" t="s">
        <v>159</v>
      </c>
      <c r="B66" s="25" t="s">
        <v>511</v>
      </c>
      <c r="C66" s="25" t="s">
        <v>507</v>
      </c>
      <c r="D66" s="26">
        <v>45206</v>
      </c>
      <c r="E66" s="25">
        <v>30</v>
      </c>
      <c r="F66" s="25">
        <v>13.63</v>
      </c>
      <c r="G66" s="27">
        <v>0.45419999999999999</v>
      </c>
      <c r="H66" s="15">
        <v>38</v>
      </c>
      <c r="I66" s="15">
        <v>35.44</v>
      </c>
      <c r="J66" s="27">
        <v>0.93259999999999998</v>
      </c>
      <c r="K66" s="14">
        <v>0.18479999999999999</v>
      </c>
      <c r="L66" s="27">
        <v>1</v>
      </c>
      <c r="M66" s="27">
        <v>1</v>
      </c>
      <c r="N66" s="28" t="s">
        <v>109</v>
      </c>
      <c r="O66" s="14">
        <v>1</v>
      </c>
      <c r="P66" s="15">
        <v>1</v>
      </c>
      <c r="Q66" s="15">
        <v>10</v>
      </c>
      <c r="R66" s="15">
        <v>1</v>
      </c>
      <c r="S66" s="15"/>
      <c r="T66" s="15">
        <v>8</v>
      </c>
      <c r="U66" s="15">
        <v>23</v>
      </c>
      <c r="V66" s="29">
        <v>4.0769230769230766</v>
      </c>
    </row>
    <row r="67" spans="1:22" ht="16" x14ac:dyDescent="0.2">
      <c r="A67" s="24" t="s">
        <v>160</v>
      </c>
      <c r="B67" s="25" t="s">
        <v>506</v>
      </c>
      <c r="C67" s="25" t="s">
        <v>507</v>
      </c>
      <c r="D67" s="26">
        <v>44330</v>
      </c>
      <c r="E67" s="25">
        <v>30</v>
      </c>
      <c r="F67" s="25">
        <v>23.13</v>
      </c>
      <c r="G67" s="27">
        <v>0.77080000000000004</v>
      </c>
      <c r="H67" s="15">
        <v>38</v>
      </c>
      <c r="I67" s="15">
        <v>37.69</v>
      </c>
      <c r="J67" s="27">
        <v>0.99179999999999902</v>
      </c>
      <c r="K67" s="14">
        <v>6.6400000000000001E-2</v>
      </c>
      <c r="L67" s="27">
        <v>1</v>
      </c>
      <c r="M67" s="27">
        <v>0.91011235955056102</v>
      </c>
      <c r="N67" s="28" t="s">
        <v>43</v>
      </c>
      <c r="O67" s="14">
        <v>0</v>
      </c>
      <c r="P67" s="15"/>
      <c r="Q67" s="15"/>
      <c r="R67" s="15">
        <v>2</v>
      </c>
      <c r="S67" s="15"/>
      <c r="T67" s="15">
        <v>13</v>
      </c>
      <c r="U67" s="15">
        <v>28</v>
      </c>
      <c r="V67" s="29"/>
    </row>
    <row r="68" spans="1:22" ht="16" x14ac:dyDescent="0.2">
      <c r="A68" s="24" t="s">
        <v>164</v>
      </c>
      <c r="B68" s="25" t="s">
        <v>506</v>
      </c>
      <c r="C68" s="25" t="s">
        <v>509</v>
      </c>
      <c r="D68" s="26">
        <v>45264</v>
      </c>
      <c r="E68" s="25">
        <v>12</v>
      </c>
      <c r="F68" s="25">
        <v>12</v>
      </c>
      <c r="G68" s="27">
        <v>1</v>
      </c>
      <c r="H68" s="15">
        <v>16</v>
      </c>
      <c r="I68" s="15">
        <v>16.309999999999999</v>
      </c>
      <c r="J68" s="27">
        <v>1.0195000000000001</v>
      </c>
      <c r="K68" s="14">
        <v>8.9200000000000002E-2</v>
      </c>
      <c r="L68" s="27">
        <v>0.94871794871794801</v>
      </c>
      <c r="M68" s="27">
        <v>1</v>
      </c>
      <c r="N68" s="28" t="s">
        <v>39</v>
      </c>
      <c r="O68" s="14">
        <v>1</v>
      </c>
      <c r="P68" s="15">
        <v>1</v>
      </c>
      <c r="Q68" s="15">
        <v>10</v>
      </c>
      <c r="R68" s="15">
        <v>2</v>
      </c>
      <c r="S68" s="15"/>
      <c r="T68" s="15">
        <v>8</v>
      </c>
      <c r="U68" s="15">
        <v>21</v>
      </c>
      <c r="V68" s="29">
        <v>3.5</v>
      </c>
    </row>
    <row r="69" spans="1:22" ht="16" x14ac:dyDescent="0.2">
      <c r="A69" s="24" t="s">
        <v>165</v>
      </c>
      <c r="B69" s="25" t="s">
        <v>511</v>
      </c>
      <c r="C69" s="25" t="s">
        <v>509</v>
      </c>
      <c r="D69" s="26">
        <v>45516</v>
      </c>
      <c r="E69" s="25">
        <v>20</v>
      </c>
      <c r="F69" s="25">
        <v>15.25</v>
      </c>
      <c r="G69" s="27">
        <v>0.76249999999999996</v>
      </c>
      <c r="H69" s="15">
        <v>24</v>
      </c>
      <c r="I69" s="15">
        <v>33</v>
      </c>
      <c r="J69" s="27">
        <v>1.375</v>
      </c>
      <c r="K69" s="14">
        <v>0.126</v>
      </c>
      <c r="L69" s="27">
        <v>1</v>
      </c>
      <c r="M69" s="27">
        <v>1</v>
      </c>
      <c r="N69" s="28" t="s">
        <v>57</v>
      </c>
      <c r="O69" s="14">
        <v>0.15384615384615299</v>
      </c>
      <c r="P69" s="15">
        <v>1</v>
      </c>
      <c r="Q69" s="15">
        <v>10</v>
      </c>
      <c r="R69" s="15">
        <v>2</v>
      </c>
      <c r="S69" s="15"/>
      <c r="T69" s="15">
        <v>7</v>
      </c>
      <c r="U69" s="15">
        <v>21</v>
      </c>
      <c r="V69" s="29"/>
    </row>
    <row r="70" spans="1:22" ht="16" x14ac:dyDescent="0.2">
      <c r="A70" s="24" t="s">
        <v>166</v>
      </c>
      <c r="B70" s="25" t="s">
        <v>508</v>
      </c>
      <c r="C70" s="25" t="s">
        <v>507</v>
      </c>
      <c r="D70" s="26">
        <v>44240</v>
      </c>
      <c r="E70" s="25">
        <v>30</v>
      </c>
      <c r="F70" s="25">
        <v>15.88</v>
      </c>
      <c r="G70" s="27">
        <v>0.5292</v>
      </c>
      <c r="H70" s="15">
        <v>38</v>
      </c>
      <c r="I70" s="15">
        <v>40.19</v>
      </c>
      <c r="J70" s="27">
        <v>1.0575999999999901</v>
      </c>
      <c r="K70" s="14">
        <v>6.7199999999999996E-2</v>
      </c>
      <c r="L70" s="27">
        <v>0.83333333333333304</v>
      </c>
      <c r="M70" s="27">
        <v>1</v>
      </c>
      <c r="N70" s="28" t="s">
        <v>36</v>
      </c>
      <c r="O70" s="14">
        <v>1</v>
      </c>
      <c r="P70" s="15"/>
      <c r="Q70" s="15"/>
      <c r="R70" s="15">
        <v>3</v>
      </c>
      <c r="S70" s="15"/>
      <c r="T70" s="15">
        <v>2</v>
      </c>
      <c r="U70" s="15">
        <v>14</v>
      </c>
      <c r="V70" s="29">
        <v>2.8</v>
      </c>
    </row>
    <row r="71" spans="1:22" ht="16" x14ac:dyDescent="0.2">
      <c r="A71" s="24" t="s">
        <v>167</v>
      </c>
      <c r="B71" s="25" t="s">
        <v>506</v>
      </c>
      <c r="C71" s="25" t="s">
        <v>510</v>
      </c>
      <c r="D71" s="26">
        <v>45741</v>
      </c>
      <c r="E71" s="25">
        <v>12</v>
      </c>
      <c r="F71" s="25">
        <v>11.5</v>
      </c>
      <c r="G71" s="27">
        <v>0.95830000000000004</v>
      </c>
      <c r="H71" s="15">
        <v>16</v>
      </c>
      <c r="I71" s="15">
        <v>16.190000000000001</v>
      </c>
      <c r="J71" s="27">
        <v>1.0117</v>
      </c>
      <c r="K71" s="14">
        <v>0.19439999999999999</v>
      </c>
      <c r="L71" s="27">
        <v>1</v>
      </c>
      <c r="M71" s="27">
        <v>1</v>
      </c>
      <c r="N71" s="28" t="s">
        <v>27</v>
      </c>
      <c r="O71" s="14">
        <v>0.15384615384615299</v>
      </c>
      <c r="P71" s="15"/>
      <c r="Q71" s="15"/>
      <c r="R71" s="15">
        <v>7</v>
      </c>
      <c r="S71" s="15"/>
      <c r="T71" s="15">
        <v>4</v>
      </c>
      <c r="U71" s="15">
        <v>19</v>
      </c>
      <c r="V71" s="29">
        <v>3.25</v>
      </c>
    </row>
    <row r="72" spans="1:22" ht="16" x14ac:dyDescent="0.2">
      <c r="A72" s="24" t="s">
        <v>169</v>
      </c>
      <c r="B72" s="25" t="s">
        <v>506</v>
      </c>
      <c r="C72" s="25" t="s">
        <v>512</v>
      </c>
      <c r="D72" s="26">
        <v>45859</v>
      </c>
      <c r="E72" s="25">
        <v>30</v>
      </c>
      <c r="F72" s="25">
        <v>29.75</v>
      </c>
      <c r="G72" s="27">
        <v>0.99170000000000003</v>
      </c>
      <c r="H72" s="15">
        <v>38</v>
      </c>
      <c r="I72" s="15">
        <v>33.56</v>
      </c>
      <c r="J72" s="27">
        <v>0.88319999999999999</v>
      </c>
      <c r="K72" s="14">
        <v>9.1700000000000004E-2</v>
      </c>
      <c r="L72" s="27">
        <v>0.88461538461538403</v>
      </c>
      <c r="M72" s="27">
        <v>0.99173553719008201</v>
      </c>
      <c r="N72" s="28" t="s">
        <v>32</v>
      </c>
      <c r="O72" s="14">
        <v>0.84210526315789402</v>
      </c>
      <c r="P72" s="15">
        <v>3</v>
      </c>
      <c r="Q72" s="15">
        <v>9</v>
      </c>
      <c r="R72" s="15">
        <v>15</v>
      </c>
      <c r="S72" s="15">
        <v>1</v>
      </c>
      <c r="T72" s="15">
        <v>7</v>
      </c>
      <c r="U72" s="15">
        <v>37</v>
      </c>
      <c r="V72" s="29">
        <v>4.5999999999999996</v>
      </c>
    </row>
    <row r="73" spans="1:22" ht="16" x14ac:dyDescent="0.2">
      <c r="A73" s="24" t="s">
        <v>171</v>
      </c>
      <c r="B73" s="25" t="s">
        <v>506</v>
      </c>
      <c r="C73" s="25" t="s">
        <v>510</v>
      </c>
      <c r="D73" s="26">
        <v>45838</v>
      </c>
      <c r="E73" s="25">
        <v>35</v>
      </c>
      <c r="F73" s="25">
        <v>30.88</v>
      </c>
      <c r="G73" s="27">
        <v>0.8821</v>
      </c>
      <c r="H73" s="15">
        <v>43</v>
      </c>
      <c r="I73" s="15">
        <v>40.56</v>
      </c>
      <c r="J73" s="27">
        <v>0.94330000000000003</v>
      </c>
      <c r="K73" s="14">
        <v>0.19819999999999999</v>
      </c>
      <c r="L73" s="27">
        <v>0.99009900990098998</v>
      </c>
      <c r="M73" s="27">
        <v>1</v>
      </c>
      <c r="N73" s="28" t="s">
        <v>134</v>
      </c>
      <c r="O73" s="14">
        <v>0.75</v>
      </c>
      <c r="P73" s="15"/>
      <c r="Q73" s="15"/>
      <c r="R73" s="15">
        <v>22</v>
      </c>
      <c r="S73" s="15">
        <v>7</v>
      </c>
      <c r="T73" s="15">
        <v>12</v>
      </c>
      <c r="U73" s="15">
        <v>46</v>
      </c>
      <c r="V73" s="29">
        <v>2.8</v>
      </c>
    </row>
    <row r="74" spans="1:22" ht="16" x14ac:dyDescent="0.2">
      <c r="A74" s="24" t="s">
        <v>174</v>
      </c>
      <c r="B74" s="25" t="s">
        <v>506</v>
      </c>
      <c r="C74" s="25" t="s">
        <v>512</v>
      </c>
      <c r="D74" s="26">
        <v>45768</v>
      </c>
      <c r="E74" s="25">
        <v>30</v>
      </c>
      <c r="F74" s="25">
        <v>25.25</v>
      </c>
      <c r="G74" s="27">
        <v>0.8417</v>
      </c>
      <c r="H74" s="15">
        <v>38</v>
      </c>
      <c r="I74" s="15">
        <v>31.38</v>
      </c>
      <c r="J74" s="27">
        <v>0.82569999999999999</v>
      </c>
      <c r="K74" s="14">
        <v>0.1686</v>
      </c>
      <c r="L74" s="27">
        <v>0.97297297297297203</v>
      </c>
      <c r="M74" s="27">
        <v>0.98958333333333304</v>
      </c>
      <c r="N74" s="28" t="s">
        <v>27</v>
      </c>
      <c r="O74" s="14">
        <v>0.61904761904761896</v>
      </c>
      <c r="P74" s="15">
        <v>2</v>
      </c>
      <c r="Q74" s="15">
        <v>10</v>
      </c>
      <c r="R74" s="15">
        <v>19</v>
      </c>
      <c r="S74" s="15"/>
      <c r="T74" s="15">
        <v>8</v>
      </c>
      <c r="U74" s="15">
        <v>35</v>
      </c>
      <c r="V74" s="29">
        <v>3.75</v>
      </c>
    </row>
    <row r="75" spans="1:22" ht="16" x14ac:dyDescent="0.2">
      <c r="A75" s="24" t="s">
        <v>175</v>
      </c>
      <c r="B75" s="25" t="s">
        <v>511</v>
      </c>
      <c r="C75" s="25" t="s">
        <v>509</v>
      </c>
      <c r="D75" s="26">
        <v>45225</v>
      </c>
      <c r="E75" s="25">
        <v>12</v>
      </c>
      <c r="F75" s="25">
        <v>10.1299999999999</v>
      </c>
      <c r="G75" s="27">
        <v>0.843799999999999</v>
      </c>
      <c r="H75" s="15">
        <v>16</v>
      </c>
      <c r="I75" s="15">
        <v>16.88</v>
      </c>
      <c r="J75" s="27">
        <v>1.0547</v>
      </c>
      <c r="K75" s="14">
        <v>0.1318</v>
      </c>
      <c r="L75" s="27">
        <v>0.96</v>
      </c>
      <c r="M75" s="27">
        <v>1</v>
      </c>
      <c r="N75" s="28" t="s">
        <v>148</v>
      </c>
      <c r="O75" s="14">
        <v>0.14285714285714199</v>
      </c>
      <c r="P75" s="15">
        <v>1</v>
      </c>
      <c r="Q75" s="15">
        <v>10</v>
      </c>
      <c r="R75" s="15">
        <v>4</v>
      </c>
      <c r="S75" s="15"/>
      <c r="T75" s="15">
        <v>3</v>
      </c>
      <c r="U75" s="15">
        <v>12</v>
      </c>
      <c r="V75" s="29"/>
    </row>
    <row r="76" spans="1:22" ht="16" x14ac:dyDescent="0.2">
      <c r="A76" s="24" t="s">
        <v>177</v>
      </c>
      <c r="B76" s="25" t="s">
        <v>506</v>
      </c>
      <c r="C76" s="25" t="s">
        <v>190</v>
      </c>
      <c r="D76" s="26">
        <v>45695</v>
      </c>
      <c r="E76" s="25">
        <v>30</v>
      </c>
      <c r="F76" s="25">
        <v>40.380000000000003</v>
      </c>
      <c r="G76" s="27">
        <v>1.3457999999999899</v>
      </c>
      <c r="H76" s="15">
        <v>38</v>
      </c>
      <c r="I76" s="15">
        <v>47.5</v>
      </c>
      <c r="J76" s="27">
        <v>1.25</v>
      </c>
      <c r="K76" s="14">
        <v>0.1666</v>
      </c>
      <c r="L76" s="27">
        <v>0.990291262135922</v>
      </c>
      <c r="M76" s="27">
        <v>0.98064516129032198</v>
      </c>
      <c r="N76" s="28" t="s">
        <v>232</v>
      </c>
      <c r="O76" s="14">
        <v>0.89655172413793105</v>
      </c>
      <c r="P76" s="15"/>
      <c r="Q76" s="15"/>
      <c r="R76" s="15">
        <v>23</v>
      </c>
      <c r="S76" s="15"/>
      <c r="T76" s="15">
        <v>8</v>
      </c>
      <c r="U76" s="15">
        <v>48</v>
      </c>
      <c r="V76" s="29">
        <v>5</v>
      </c>
    </row>
    <row r="77" spans="1:22" ht="16" x14ac:dyDescent="0.2">
      <c r="A77" s="24" t="s">
        <v>184</v>
      </c>
      <c r="B77" s="25" t="s">
        <v>511</v>
      </c>
      <c r="C77" s="25" t="s">
        <v>507</v>
      </c>
      <c r="D77" s="26">
        <v>44330</v>
      </c>
      <c r="E77" s="25">
        <v>30</v>
      </c>
      <c r="F77" s="25">
        <v>15.5</v>
      </c>
      <c r="G77" s="27">
        <v>0.51669999999999905</v>
      </c>
      <c r="H77" s="15">
        <v>38</v>
      </c>
      <c r="I77" s="15">
        <v>36.880000000000003</v>
      </c>
      <c r="J77" s="27">
        <v>0.97039999999999904</v>
      </c>
      <c r="K77" s="14">
        <v>8.77E-2</v>
      </c>
      <c r="L77" s="27">
        <v>0.97560975609755995</v>
      </c>
      <c r="M77" s="27">
        <v>0.98305084745762705</v>
      </c>
      <c r="N77" s="28" t="s">
        <v>158</v>
      </c>
      <c r="O77" s="14">
        <v>0.81818181818181801</v>
      </c>
      <c r="P77" s="15">
        <v>2</v>
      </c>
      <c r="Q77" s="15">
        <v>10</v>
      </c>
      <c r="R77" s="15">
        <v>2</v>
      </c>
      <c r="S77" s="15"/>
      <c r="T77" s="15">
        <v>8</v>
      </c>
      <c r="U77" s="15">
        <v>19</v>
      </c>
      <c r="V77" s="29">
        <v>4.1428571428571432</v>
      </c>
    </row>
    <row r="78" spans="1:22" ht="16" x14ac:dyDescent="0.2">
      <c r="A78" s="24" t="s">
        <v>185</v>
      </c>
      <c r="B78" s="25" t="s">
        <v>511</v>
      </c>
      <c r="C78" s="25" t="s">
        <v>190</v>
      </c>
      <c r="D78" s="26">
        <v>43685</v>
      </c>
      <c r="E78" s="25">
        <v>12</v>
      </c>
      <c r="F78" s="25">
        <v>6.25</v>
      </c>
      <c r="G78" s="27">
        <v>0.52080000000000004</v>
      </c>
      <c r="H78" s="15">
        <v>16</v>
      </c>
      <c r="I78" s="15">
        <v>15.25</v>
      </c>
      <c r="J78" s="27">
        <v>0.95309999999999995</v>
      </c>
      <c r="K78" s="14">
        <v>0.25390000000000001</v>
      </c>
      <c r="L78" s="27">
        <v>0.952380952380952</v>
      </c>
      <c r="M78" s="27">
        <v>1</v>
      </c>
      <c r="N78" s="28" t="s">
        <v>23</v>
      </c>
      <c r="O78" s="14">
        <v>0.625</v>
      </c>
      <c r="P78" s="15">
        <v>1</v>
      </c>
      <c r="Q78" s="15">
        <v>10</v>
      </c>
      <c r="R78" s="15"/>
      <c r="S78" s="15"/>
      <c r="T78" s="15">
        <v>1</v>
      </c>
      <c r="U78" s="15">
        <v>9</v>
      </c>
      <c r="V78" s="29"/>
    </row>
    <row r="79" spans="1:22" ht="16" x14ac:dyDescent="0.2">
      <c r="A79" s="24" t="s">
        <v>186</v>
      </c>
      <c r="B79" s="25" t="s">
        <v>508</v>
      </c>
      <c r="C79" s="25" t="s">
        <v>507</v>
      </c>
      <c r="D79" s="26">
        <v>44246</v>
      </c>
      <c r="E79" s="25">
        <v>30</v>
      </c>
      <c r="F79" s="25">
        <v>15.75</v>
      </c>
      <c r="G79" s="27">
        <v>0.52500000000000002</v>
      </c>
      <c r="H79" s="15">
        <v>38</v>
      </c>
      <c r="I79" s="15">
        <v>46.13</v>
      </c>
      <c r="J79" s="27">
        <v>1.2138</v>
      </c>
      <c r="K79" s="14">
        <v>0.17399999999999999</v>
      </c>
      <c r="L79" s="27">
        <v>0.95121951219512102</v>
      </c>
      <c r="M79" s="27">
        <v>1</v>
      </c>
      <c r="N79" s="28" t="s">
        <v>45</v>
      </c>
      <c r="O79" s="14">
        <v>0.71428571428571397</v>
      </c>
      <c r="P79" s="15"/>
      <c r="Q79" s="15"/>
      <c r="R79" s="15">
        <v>3</v>
      </c>
      <c r="S79" s="15">
        <v>6</v>
      </c>
      <c r="T79" s="15">
        <v>3</v>
      </c>
      <c r="U79" s="15">
        <v>17</v>
      </c>
      <c r="V79" s="29">
        <v>5</v>
      </c>
    </row>
    <row r="80" spans="1:22" ht="16" x14ac:dyDescent="0.2">
      <c r="A80" s="24" t="s">
        <v>191</v>
      </c>
      <c r="B80" s="25" t="s">
        <v>511</v>
      </c>
      <c r="C80" s="25" t="s">
        <v>507</v>
      </c>
      <c r="D80" s="26">
        <v>43903</v>
      </c>
      <c r="E80" s="25">
        <v>30</v>
      </c>
      <c r="F80" s="25">
        <v>16.5</v>
      </c>
      <c r="G80" s="27">
        <v>0.55000000000000004</v>
      </c>
      <c r="H80" s="15">
        <v>38</v>
      </c>
      <c r="I80" s="15">
        <v>45.69</v>
      </c>
      <c r="J80" s="27">
        <v>1.2022999999999999</v>
      </c>
      <c r="K80" s="14">
        <v>0.10979999999999999</v>
      </c>
      <c r="L80" s="27">
        <v>0.72093023255813904</v>
      </c>
      <c r="M80" s="27">
        <v>0.98275862068965503</v>
      </c>
      <c r="N80" s="28" t="s">
        <v>37</v>
      </c>
      <c r="O80" s="14">
        <v>0.71428571428571397</v>
      </c>
      <c r="P80" s="15">
        <v>1</v>
      </c>
      <c r="Q80" s="15">
        <v>10</v>
      </c>
      <c r="R80" s="15"/>
      <c r="S80" s="15"/>
      <c r="T80" s="15">
        <v>3</v>
      </c>
      <c r="U80" s="15">
        <v>11</v>
      </c>
      <c r="V80" s="29"/>
    </row>
    <row r="81" spans="1:25" ht="16" x14ac:dyDescent="0.2">
      <c r="A81" s="24" t="s">
        <v>192</v>
      </c>
      <c r="B81" s="25" t="s">
        <v>506</v>
      </c>
      <c r="C81" s="25" t="s">
        <v>510</v>
      </c>
      <c r="D81" s="26">
        <v>45747</v>
      </c>
      <c r="E81" s="25">
        <v>20</v>
      </c>
      <c r="F81" s="25">
        <v>15.75</v>
      </c>
      <c r="G81" s="27">
        <v>0.78749999999999998</v>
      </c>
      <c r="H81" s="15">
        <v>24</v>
      </c>
      <c r="I81" s="15">
        <v>22.38</v>
      </c>
      <c r="J81" s="27">
        <v>0.93229999999999902</v>
      </c>
      <c r="K81" s="14">
        <v>8.6199999999999999E-2</v>
      </c>
      <c r="L81" s="27">
        <v>0.90566037735849003</v>
      </c>
      <c r="M81" s="27">
        <v>1</v>
      </c>
      <c r="N81" s="28" t="s">
        <v>54</v>
      </c>
      <c r="O81" s="14">
        <v>0.8125</v>
      </c>
      <c r="P81" s="15">
        <v>1</v>
      </c>
      <c r="Q81" s="15">
        <v>9</v>
      </c>
      <c r="R81" s="15">
        <v>17</v>
      </c>
      <c r="S81" s="15"/>
      <c r="T81" s="15">
        <v>8</v>
      </c>
      <c r="U81" s="15">
        <v>25</v>
      </c>
      <c r="V81" s="29">
        <v>4</v>
      </c>
      <c r="Y81" s="9"/>
    </row>
    <row r="82" spans="1:25" ht="16" x14ac:dyDescent="0.2">
      <c r="A82" s="24" t="s">
        <v>198</v>
      </c>
      <c r="B82" s="25" t="s">
        <v>508</v>
      </c>
      <c r="C82" s="25" t="s">
        <v>221</v>
      </c>
      <c r="D82" s="26">
        <v>44218</v>
      </c>
      <c r="E82" s="25">
        <v>30</v>
      </c>
      <c r="F82" s="25">
        <v>18</v>
      </c>
      <c r="G82" s="27">
        <v>0.6</v>
      </c>
      <c r="H82" s="15">
        <v>38</v>
      </c>
      <c r="I82" s="15">
        <v>54.129999999999903</v>
      </c>
      <c r="J82" s="27">
        <v>1.4242999999999999</v>
      </c>
      <c r="K82" s="14">
        <v>0.1439</v>
      </c>
      <c r="L82" s="27">
        <v>0.86956521739130399</v>
      </c>
      <c r="M82" s="27">
        <v>1</v>
      </c>
      <c r="N82" s="28" t="s">
        <v>23</v>
      </c>
      <c r="O82" s="14">
        <v>0.88888888888888795</v>
      </c>
      <c r="P82" s="15">
        <v>1</v>
      </c>
      <c r="Q82" s="15">
        <v>10</v>
      </c>
      <c r="R82" s="15"/>
      <c r="S82" s="15">
        <v>5</v>
      </c>
      <c r="T82" s="15">
        <v>4</v>
      </c>
      <c r="U82" s="15">
        <v>17</v>
      </c>
      <c r="V82" s="29">
        <v>4</v>
      </c>
      <c r="Y82" s="9"/>
    </row>
    <row r="83" spans="1:25" ht="16" x14ac:dyDescent="0.2">
      <c r="A83" s="24" t="s">
        <v>199</v>
      </c>
      <c r="B83" s="25" t="s">
        <v>506</v>
      </c>
      <c r="C83" s="25" t="s">
        <v>510</v>
      </c>
      <c r="D83" s="26">
        <v>45670</v>
      </c>
      <c r="E83" s="25">
        <v>30</v>
      </c>
      <c r="F83" s="25">
        <v>19.88</v>
      </c>
      <c r="G83" s="27">
        <v>0.66249999999999998</v>
      </c>
      <c r="H83" s="15">
        <v>38</v>
      </c>
      <c r="I83" s="15">
        <v>26.439999999999898</v>
      </c>
      <c r="J83" s="27">
        <v>0.69569999999999999</v>
      </c>
      <c r="K83" s="14">
        <v>0.34449999999999997</v>
      </c>
      <c r="L83" s="27">
        <v>0.94339622641509402</v>
      </c>
      <c r="M83" s="27">
        <v>0.98701298701298701</v>
      </c>
      <c r="N83" s="28" t="s">
        <v>148</v>
      </c>
      <c r="O83" s="14">
        <v>1</v>
      </c>
      <c r="P83" s="15">
        <v>1</v>
      </c>
      <c r="Q83" s="15">
        <v>10</v>
      </c>
      <c r="R83" s="15">
        <v>19</v>
      </c>
      <c r="S83" s="15"/>
      <c r="T83" s="15">
        <v>7</v>
      </c>
      <c r="U83" s="15">
        <v>32</v>
      </c>
      <c r="V83" s="29">
        <v>4.333333333333333</v>
      </c>
      <c r="Y83" s="9"/>
    </row>
    <row r="84" spans="1:25" ht="16" x14ac:dyDescent="0.2">
      <c r="A84" s="24" t="s">
        <v>200</v>
      </c>
      <c r="B84" s="25" t="s">
        <v>508</v>
      </c>
      <c r="C84" s="25" t="s">
        <v>507</v>
      </c>
      <c r="D84" s="26">
        <v>43922</v>
      </c>
      <c r="E84" s="25">
        <v>30</v>
      </c>
      <c r="F84" s="25">
        <v>20.25</v>
      </c>
      <c r="G84" s="27">
        <v>0.67500000000000004</v>
      </c>
      <c r="H84" s="15">
        <v>38</v>
      </c>
      <c r="I84" s="15">
        <v>60.94</v>
      </c>
      <c r="J84" s="27">
        <v>1.6035999999999899</v>
      </c>
      <c r="K84" s="14">
        <v>0.15709999999999999</v>
      </c>
      <c r="L84" s="27">
        <v>0.89795918367346905</v>
      </c>
      <c r="M84" s="27">
        <v>0.987179487179487</v>
      </c>
      <c r="N84" s="28" t="s">
        <v>23</v>
      </c>
      <c r="O84" s="14">
        <v>0.69230769230769196</v>
      </c>
      <c r="P84" s="15">
        <v>4</v>
      </c>
      <c r="Q84" s="15">
        <v>10</v>
      </c>
      <c r="R84" s="15">
        <v>1</v>
      </c>
      <c r="S84" s="15">
        <v>1</v>
      </c>
      <c r="T84" s="15">
        <v>2</v>
      </c>
      <c r="U84" s="15">
        <v>17</v>
      </c>
      <c r="V84" s="29">
        <v>4.5714285714285712</v>
      </c>
      <c r="Y84" s="9"/>
    </row>
    <row r="85" spans="1:25" ht="16" x14ac:dyDescent="0.2">
      <c r="A85" s="24" t="s">
        <v>202</v>
      </c>
      <c r="B85" s="25" t="s">
        <v>506</v>
      </c>
      <c r="C85" s="25" t="s">
        <v>514</v>
      </c>
      <c r="D85" s="26">
        <v>46028</v>
      </c>
      <c r="E85" s="25">
        <v>35</v>
      </c>
      <c r="F85" s="25">
        <v>2.83</v>
      </c>
      <c r="G85" s="27">
        <v>8.0999999999999905E-2</v>
      </c>
      <c r="H85" s="15">
        <v>43</v>
      </c>
      <c r="I85" s="15">
        <v>26.919999999999899</v>
      </c>
      <c r="J85" s="27">
        <v>0.626</v>
      </c>
      <c r="K85" s="14">
        <v>0.26919999999999999</v>
      </c>
      <c r="L85" s="27">
        <v>1</v>
      </c>
      <c r="M85" s="27">
        <v>0.83333333333333304</v>
      </c>
      <c r="N85" s="28" t="s">
        <v>48</v>
      </c>
      <c r="O85" s="14"/>
      <c r="P85" s="15">
        <v>1</v>
      </c>
      <c r="Q85" s="15">
        <v>10</v>
      </c>
      <c r="R85" s="15"/>
      <c r="S85" s="15"/>
      <c r="T85" s="15">
        <v>6</v>
      </c>
      <c r="U85" s="15">
        <v>6</v>
      </c>
      <c r="V85" s="29"/>
      <c r="Y85" s="9"/>
    </row>
    <row r="86" spans="1:25" ht="16" x14ac:dyDescent="0.2">
      <c r="A86" s="24" t="s">
        <v>203</v>
      </c>
      <c r="B86" s="25" t="s">
        <v>506</v>
      </c>
      <c r="C86" s="25" t="s">
        <v>509</v>
      </c>
      <c r="D86" s="26">
        <v>45201</v>
      </c>
      <c r="E86" s="25">
        <v>12</v>
      </c>
      <c r="F86" s="25">
        <v>13.75</v>
      </c>
      <c r="G86" s="27">
        <v>1.1457999999999999</v>
      </c>
      <c r="H86" s="15">
        <v>16</v>
      </c>
      <c r="I86" s="15">
        <v>15.88</v>
      </c>
      <c r="J86" s="27">
        <v>0.99219999999999997</v>
      </c>
      <c r="K86" s="14">
        <v>6.4899999999999999E-2</v>
      </c>
      <c r="L86" s="27">
        <v>0.95744680851063801</v>
      </c>
      <c r="M86" s="27">
        <v>1</v>
      </c>
      <c r="N86" s="28" t="s">
        <v>48</v>
      </c>
      <c r="O86" s="14">
        <v>0.71428571428571397</v>
      </c>
      <c r="P86" s="15">
        <v>1</v>
      </c>
      <c r="Q86" s="15">
        <v>8</v>
      </c>
      <c r="R86" s="15">
        <v>8</v>
      </c>
      <c r="S86" s="15"/>
      <c r="T86" s="15">
        <v>3</v>
      </c>
      <c r="U86" s="15">
        <v>23</v>
      </c>
      <c r="V86" s="29">
        <v>3.8</v>
      </c>
      <c r="Y86" s="9"/>
    </row>
    <row r="87" spans="1:25" ht="16" x14ac:dyDescent="0.2">
      <c r="A87" s="24" t="s">
        <v>205</v>
      </c>
      <c r="B87" s="25" t="s">
        <v>511</v>
      </c>
      <c r="C87" s="25" t="s">
        <v>507</v>
      </c>
      <c r="D87" s="26">
        <v>45176</v>
      </c>
      <c r="E87" s="25">
        <v>30</v>
      </c>
      <c r="F87" s="25">
        <v>22.13</v>
      </c>
      <c r="G87" s="27">
        <v>0.73750000000000004</v>
      </c>
      <c r="H87" s="15">
        <v>38</v>
      </c>
      <c r="I87" s="15">
        <v>41.88</v>
      </c>
      <c r="J87" s="27">
        <v>1.1019999999999901</v>
      </c>
      <c r="K87" s="14">
        <v>4.7300000000000002E-2</v>
      </c>
      <c r="L87" s="27">
        <v>0.78461538461538405</v>
      </c>
      <c r="M87" s="27">
        <v>1</v>
      </c>
      <c r="N87" s="28" t="s">
        <v>66</v>
      </c>
      <c r="O87" s="14">
        <v>0.58823529411764697</v>
      </c>
      <c r="P87" s="15"/>
      <c r="Q87" s="15"/>
      <c r="R87" s="15">
        <v>3</v>
      </c>
      <c r="S87" s="15"/>
      <c r="T87" s="15">
        <v>6</v>
      </c>
      <c r="U87" s="15">
        <v>27</v>
      </c>
      <c r="V87" s="29">
        <v>1.2</v>
      </c>
      <c r="Y87" s="9"/>
    </row>
    <row r="88" spans="1:25" ht="16" x14ac:dyDescent="0.2">
      <c r="A88" s="24" t="s">
        <v>206</v>
      </c>
      <c r="B88" s="25" t="s">
        <v>506</v>
      </c>
      <c r="C88" s="25" t="s">
        <v>507</v>
      </c>
      <c r="D88" s="26">
        <v>45719</v>
      </c>
      <c r="E88" s="25">
        <v>30</v>
      </c>
      <c r="F88" s="25">
        <v>25.63</v>
      </c>
      <c r="G88" s="27">
        <v>0.85419999999999996</v>
      </c>
      <c r="H88" s="15">
        <v>38</v>
      </c>
      <c r="I88" s="15">
        <v>43</v>
      </c>
      <c r="J88" s="27">
        <v>1.1315999999999999</v>
      </c>
      <c r="K88" s="14">
        <v>0.1522</v>
      </c>
      <c r="L88" s="27">
        <v>0.987341772151898</v>
      </c>
      <c r="M88" s="27">
        <v>0.98989898989898895</v>
      </c>
      <c r="N88" s="28" t="s">
        <v>126</v>
      </c>
      <c r="O88" s="14">
        <v>0.42857142857142799</v>
      </c>
      <c r="P88" s="15"/>
      <c r="Q88" s="15"/>
      <c r="R88" s="15">
        <v>13</v>
      </c>
      <c r="S88" s="15"/>
      <c r="T88" s="15">
        <v>11</v>
      </c>
      <c r="U88" s="15">
        <v>37</v>
      </c>
      <c r="V88" s="29">
        <v>3.5454545454545454</v>
      </c>
      <c r="Y88" s="9"/>
    </row>
    <row r="89" spans="1:25" ht="16" x14ac:dyDescent="0.2">
      <c r="A89" s="24" t="s">
        <v>208</v>
      </c>
      <c r="B89" s="25" t="s">
        <v>506</v>
      </c>
      <c r="C89" s="25" t="s">
        <v>509</v>
      </c>
      <c r="D89" s="26">
        <v>45212</v>
      </c>
      <c r="E89" s="25">
        <v>12</v>
      </c>
      <c r="F89" s="25">
        <v>4.25</v>
      </c>
      <c r="G89" s="27">
        <v>0.35420000000000001</v>
      </c>
      <c r="H89" s="15">
        <v>16</v>
      </c>
      <c r="I89" s="15">
        <v>18.559999999999999</v>
      </c>
      <c r="J89" s="27">
        <v>1.1601999999999999</v>
      </c>
      <c r="K89" s="14">
        <v>0.26429999999999998</v>
      </c>
      <c r="L89" s="27">
        <v>0.6</v>
      </c>
      <c r="M89" s="27">
        <v>0.78571428571428503</v>
      </c>
      <c r="N89" s="28" t="s">
        <v>32</v>
      </c>
      <c r="O89" s="14">
        <v>0</v>
      </c>
      <c r="P89" s="15"/>
      <c r="Q89" s="15"/>
      <c r="R89" s="15">
        <v>2</v>
      </c>
      <c r="S89" s="15"/>
      <c r="T89" s="15">
        <v>0</v>
      </c>
      <c r="U89" s="15">
        <v>6</v>
      </c>
      <c r="V89" s="29"/>
      <c r="Y89" s="9"/>
    </row>
    <row r="90" spans="1:25" ht="16" x14ac:dyDescent="0.2">
      <c r="A90" s="24" t="s">
        <v>209</v>
      </c>
      <c r="B90" s="25" t="s">
        <v>508</v>
      </c>
      <c r="C90" s="25" t="s">
        <v>507</v>
      </c>
      <c r="D90" s="26">
        <v>44036</v>
      </c>
      <c r="E90" s="25">
        <v>30</v>
      </c>
      <c r="F90" s="25">
        <v>12.25</v>
      </c>
      <c r="G90" s="27">
        <v>0.4083</v>
      </c>
      <c r="H90" s="15">
        <v>38</v>
      </c>
      <c r="I90" s="15">
        <v>40</v>
      </c>
      <c r="J90" s="27">
        <v>1.0526</v>
      </c>
      <c r="K90" s="14">
        <v>7.46E-2</v>
      </c>
      <c r="L90" s="27">
        <v>0.93103448275862</v>
      </c>
      <c r="M90" s="27">
        <v>1</v>
      </c>
      <c r="N90" s="28" t="s">
        <v>48</v>
      </c>
      <c r="O90" s="14">
        <v>0.71428571428571397</v>
      </c>
      <c r="P90" s="15"/>
      <c r="Q90" s="15"/>
      <c r="R90" s="15">
        <v>1</v>
      </c>
      <c r="S90" s="15"/>
      <c r="T90" s="15">
        <v>3</v>
      </c>
      <c r="U90" s="15">
        <v>10</v>
      </c>
      <c r="V90" s="29">
        <v>4.4000000000000004</v>
      </c>
      <c r="Y90" s="9"/>
    </row>
    <row r="91" spans="1:25" ht="16" x14ac:dyDescent="0.2">
      <c r="A91" s="24" t="s">
        <v>210</v>
      </c>
      <c r="B91" s="25" t="s">
        <v>506</v>
      </c>
      <c r="C91" s="25" t="s">
        <v>507</v>
      </c>
      <c r="D91" s="26">
        <v>45513</v>
      </c>
      <c r="E91" s="25">
        <v>35</v>
      </c>
      <c r="F91" s="25">
        <v>29.13</v>
      </c>
      <c r="G91" s="27">
        <v>0.83209999999999995</v>
      </c>
      <c r="H91" s="15">
        <v>43</v>
      </c>
      <c r="I91" s="15">
        <v>42</v>
      </c>
      <c r="J91" s="27">
        <v>0.97669999999999901</v>
      </c>
      <c r="K91" s="14">
        <v>0.1943</v>
      </c>
      <c r="L91" s="27">
        <v>0.98888888888888804</v>
      </c>
      <c r="M91" s="27">
        <v>0.99152542372881303</v>
      </c>
      <c r="N91" s="28" t="s">
        <v>154</v>
      </c>
      <c r="O91" s="14">
        <v>0.91304347826086896</v>
      </c>
      <c r="P91" s="15">
        <v>1</v>
      </c>
      <c r="Q91" s="15">
        <v>10</v>
      </c>
      <c r="R91" s="15">
        <v>10</v>
      </c>
      <c r="S91" s="15"/>
      <c r="T91" s="15">
        <v>13</v>
      </c>
      <c r="U91" s="15">
        <v>43</v>
      </c>
      <c r="V91" s="29">
        <v>3.9333333333333331</v>
      </c>
      <c r="Y91" s="9"/>
    </row>
    <row r="92" spans="1:25" ht="16" x14ac:dyDescent="0.2">
      <c r="A92" s="24" t="s">
        <v>212</v>
      </c>
      <c r="B92" s="25" t="s">
        <v>508</v>
      </c>
      <c r="C92" s="25" t="s">
        <v>221</v>
      </c>
      <c r="D92" s="26">
        <v>39923</v>
      </c>
      <c r="E92" s="25">
        <v>30</v>
      </c>
      <c r="F92" s="25">
        <v>13.13</v>
      </c>
      <c r="G92" s="27">
        <v>0.4375</v>
      </c>
      <c r="H92" s="15">
        <v>38</v>
      </c>
      <c r="I92" s="15">
        <v>34</v>
      </c>
      <c r="J92" s="27">
        <v>0.89469999999999905</v>
      </c>
      <c r="K92" s="14">
        <v>3.9600000000000003E-2</v>
      </c>
      <c r="L92" s="27">
        <v>0.97435897435897401</v>
      </c>
      <c r="M92" s="27">
        <v>1</v>
      </c>
      <c r="N92" s="28" t="s">
        <v>36</v>
      </c>
      <c r="O92" s="14">
        <v>0.5</v>
      </c>
      <c r="P92" s="15"/>
      <c r="Q92" s="15"/>
      <c r="R92" s="15">
        <v>3</v>
      </c>
      <c r="S92" s="15"/>
      <c r="T92" s="15">
        <v>4</v>
      </c>
      <c r="U92" s="15">
        <v>19</v>
      </c>
      <c r="V92" s="29"/>
      <c r="Y92" s="9"/>
    </row>
    <row r="93" spans="1:25" ht="16" x14ac:dyDescent="0.2">
      <c r="A93" s="24" t="s">
        <v>213</v>
      </c>
      <c r="B93" s="25" t="s">
        <v>506</v>
      </c>
      <c r="C93" s="25" t="s">
        <v>510</v>
      </c>
      <c r="D93" s="26">
        <v>45510</v>
      </c>
      <c r="E93" s="25">
        <v>30</v>
      </c>
      <c r="F93" s="25">
        <v>27</v>
      </c>
      <c r="G93" s="27">
        <v>0.9</v>
      </c>
      <c r="H93" s="15">
        <v>38</v>
      </c>
      <c r="I93" s="15">
        <v>41.75</v>
      </c>
      <c r="J93" s="27">
        <v>1.0987</v>
      </c>
      <c r="K93" s="14">
        <v>0.1648</v>
      </c>
      <c r="L93" s="27">
        <v>0.95945945945945899</v>
      </c>
      <c r="M93" s="27">
        <v>0.9375</v>
      </c>
      <c r="N93" s="28" t="s">
        <v>15</v>
      </c>
      <c r="O93" s="14">
        <v>0.85</v>
      </c>
      <c r="P93" s="15"/>
      <c r="Q93" s="15"/>
      <c r="R93" s="15">
        <v>16</v>
      </c>
      <c r="S93" s="15"/>
      <c r="T93" s="15">
        <v>9</v>
      </c>
      <c r="U93" s="15">
        <v>33</v>
      </c>
      <c r="V93" s="29">
        <v>4</v>
      </c>
      <c r="Y93" s="9"/>
    </row>
    <row r="94" spans="1:25" ht="16" x14ac:dyDescent="0.2">
      <c r="A94" s="24" t="s">
        <v>215</v>
      </c>
      <c r="B94" s="25" t="s">
        <v>506</v>
      </c>
      <c r="C94" s="25" t="s">
        <v>509</v>
      </c>
      <c r="D94" s="26">
        <v>45881</v>
      </c>
      <c r="E94" s="25">
        <v>12</v>
      </c>
      <c r="F94" s="25">
        <v>13.63</v>
      </c>
      <c r="G94" s="27">
        <v>1.1354</v>
      </c>
      <c r="H94" s="15">
        <v>16</v>
      </c>
      <c r="I94" s="15">
        <v>18.75</v>
      </c>
      <c r="J94" s="27">
        <v>1.1718999999999999</v>
      </c>
      <c r="K94" s="14">
        <v>0.1578</v>
      </c>
      <c r="L94" s="27">
        <v>0.69444444444444398</v>
      </c>
      <c r="M94" s="27">
        <v>0.94230769230769196</v>
      </c>
      <c r="N94" s="28" t="s">
        <v>45</v>
      </c>
      <c r="O94" s="14">
        <v>0.125</v>
      </c>
      <c r="P94" s="15">
        <v>1</v>
      </c>
      <c r="Q94" s="15">
        <v>10</v>
      </c>
      <c r="R94" s="15">
        <v>7</v>
      </c>
      <c r="S94" s="15">
        <v>32</v>
      </c>
      <c r="T94" s="15">
        <v>4</v>
      </c>
      <c r="U94" s="15">
        <v>14</v>
      </c>
      <c r="V94" s="29"/>
      <c r="Y94" s="9"/>
    </row>
    <row r="95" spans="1:25" ht="16" x14ac:dyDescent="0.2">
      <c r="A95" s="24" t="s">
        <v>216</v>
      </c>
      <c r="B95" s="25" t="s">
        <v>511</v>
      </c>
      <c r="C95" s="25" t="s">
        <v>510</v>
      </c>
      <c r="D95" s="26">
        <v>45267</v>
      </c>
      <c r="E95" s="25">
        <v>20</v>
      </c>
      <c r="F95" s="25">
        <v>7</v>
      </c>
      <c r="G95" s="27">
        <v>0.35</v>
      </c>
      <c r="H95" s="15">
        <v>24</v>
      </c>
      <c r="I95" s="15">
        <v>22.25</v>
      </c>
      <c r="J95" s="27">
        <v>0.92710000000000004</v>
      </c>
      <c r="K95" s="14">
        <v>0.26379999999999998</v>
      </c>
      <c r="L95" s="27">
        <v>1</v>
      </c>
      <c r="M95" s="27">
        <v>1</v>
      </c>
      <c r="N95" s="28" t="s">
        <v>32</v>
      </c>
      <c r="O95" s="14">
        <v>1</v>
      </c>
      <c r="P95" s="15"/>
      <c r="Q95" s="15"/>
      <c r="R95" s="15"/>
      <c r="S95" s="15"/>
      <c r="T95" s="15">
        <v>0</v>
      </c>
      <c r="U95" s="15">
        <v>12</v>
      </c>
      <c r="V95" s="29">
        <v>3</v>
      </c>
      <c r="Y95" s="9"/>
    </row>
    <row r="96" spans="1:25" ht="16" x14ac:dyDescent="0.2">
      <c r="A96" s="24" t="s">
        <v>217</v>
      </c>
      <c r="B96" s="25" t="s">
        <v>506</v>
      </c>
      <c r="C96" s="25" t="s">
        <v>510</v>
      </c>
      <c r="D96" s="26">
        <v>45702</v>
      </c>
      <c r="E96" s="25">
        <v>30</v>
      </c>
      <c r="F96" s="25">
        <v>25.75</v>
      </c>
      <c r="G96" s="27">
        <v>0.85829999999999995</v>
      </c>
      <c r="H96" s="15">
        <v>38</v>
      </c>
      <c r="I96" s="15">
        <v>34.31</v>
      </c>
      <c r="J96" s="27">
        <v>0.90299999999999903</v>
      </c>
      <c r="K96" s="14">
        <v>0.12659999999999999</v>
      </c>
      <c r="L96" s="27">
        <v>0.94871794871794801</v>
      </c>
      <c r="M96" s="27">
        <v>1</v>
      </c>
      <c r="N96" s="28" t="s">
        <v>105</v>
      </c>
      <c r="O96" s="14">
        <v>0.8</v>
      </c>
      <c r="P96" s="15">
        <v>5</v>
      </c>
      <c r="Q96" s="15">
        <v>9.6</v>
      </c>
      <c r="R96" s="15">
        <v>15</v>
      </c>
      <c r="S96" s="15">
        <v>1</v>
      </c>
      <c r="T96" s="15">
        <v>13</v>
      </c>
      <c r="U96" s="15">
        <v>39</v>
      </c>
      <c r="V96" s="29">
        <v>4.666666666666667</v>
      </c>
      <c r="Y96" s="9"/>
    </row>
    <row r="97" spans="1:25" ht="16" x14ac:dyDescent="0.2">
      <c r="A97" s="24" t="s">
        <v>220</v>
      </c>
      <c r="B97" s="25" t="s">
        <v>508</v>
      </c>
      <c r="C97" s="25" t="s">
        <v>509</v>
      </c>
      <c r="D97" s="26">
        <v>43917</v>
      </c>
      <c r="E97" s="25">
        <v>12</v>
      </c>
      <c r="F97" s="25">
        <v>4.13</v>
      </c>
      <c r="G97" s="27">
        <v>0.34379999999999999</v>
      </c>
      <c r="H97" s="15">
        <v>16</v>
      </c>
      <c r="I97" s="15">
        <v>18.38</v>
      </c>
      <c r="J97" s="27">
        <v>1.1484000000000001</v>
      </c>
      <c r="K97" s="14">
        <v>0.44440000000000002</v>
      </c>
      <c r="L97" s="27">
        <v>1</v>
      </c>
      <c r="M97" s="27">
        <v>1</v>
      </c>
      <c r="N97" s="28" t="s">
        <v>32</v>
      </c>
      <c r="O97" s="14">
        <v>1</v>
      </c>
      <c r="P97" s="15"/>
      <c r="Q97" s="15"/>
      <c r="R97" s="15"/>
      <c r="S97" s="15"/>
      <c r="T97" s="15">
        <v>1</v>
      </c>
      <c r="U97" s="15">
        <v>6</v>
      </c>
      <c r="V97" s="29">
        <v>4</v>
      </c>
      <c r="Y97" s="9"/>
    </row>
    <row r="98" spans="1:25" ht="16" x14ac:dyDescent="0.2">
      <c r="A98" s="24" t="s">
        <v>222</v>
      </c>
      <c r="B98" s="25" t="s">
        <v>508</v>
      </c>
      <c r="C98" s="25" t="s">
        <v>512</v>
      </c>
      <c r="D98" s="26">
        <v>43812</v>
      </c>
      <c r="E98" s="25">
        <v>12</v>
      </c>
      <c r="F98" s="25">
        <v>9.6299999999999901</v>
      </c>
      <c r="G98" s="27">
        <v>0.80210000000000004</v>
      </c>
      <c r="H98" s="15">
        <v>16</v>
      </c>
      <c r="I98" s="15">
        <v>18.5</v>
      </c>
      <c r="J98" s="27">
        <v>1.1562999999999899</v>
      </c>
      <c r="K98" s="14">
        <v>9.8400000000000001E-2</v>
      </c>
      <c r="L98" s="27">
        <v>1</v>
      </c>
      <c r="M98" s="27">
        <v>0.96969696969696895</v>
      </c>
      <c r="N98" s="28" t="s">
        <v>48</v>
      </c>
      <c r="O98" s="14">
        <v>0.6</v>
      </c>
      <c r="P98" s="15"/>
      <c r="Q98" s="15"/>
      <c r="R98" s="15">
        <v>3</v>
      </c>
      <c r="S98" s="15"/>
      <c r="T98" s="15">
        <v>5</v>
      </c>
      <c r="U98" s="15">
        <v>11</v>
      </c>
      <c r="V98" s="29">
        <v>2</v>
      </c>
      <c r="Y98" s="9"/>
    </row>
    <row r="99" spans="1:25" ht="16" x14ac:dyDescent="0.2">
      <c r="A99" s="24" t="s">
        <v>223</v>
      </c>
      <c r="B99" s="25" t="s">
        <v>506</v>
      </c>
      <c r="C99" s="25" t="s">
        <v>510</v>
      </c>
      <c r="D99" s="26">
        <v>45307</v>
      </c>
      <c r="E99" s="25">
        <v>30</v>
      </c>
      <c r="F99" s="25">
        <v>30.88</v>
      </c>
      <c r="G99" s="27">
        <v>1.0291999999999999</v>
      </c>
      <c r="H99" s="15">
        <v>38</v>
      </c>
      <c r="I99" s="15">
        <v>37.630000000000003</v>
      </c>
      <c r="J99" s="27">
        <v>0.99009999999999998</v>
      </c>
      <c r="K99" s="14">
        <v>0.21840000000000001</v>
      </c>
      <c r="L99" s="27">
        <v>0.96153846153846101</v>
      </c>
      <c r="M99" s="27">
        <v>0.99259259259259203</v>
      </c>
      <c r="N99" s="28" t="s">
        <v>518</v>
      </c>
      <c r="O99" s="14">
        <v>0.58333333333333304</v>
      </c>
      <c r="P99" s="15"/>
      <c r="Q99" s="15"/>
      <c r="R99" s="15">
        <v>7</v>
      </c>
      <c r="S99" s="15"/>
      <c r="T99" s="15">
        <v>20</v>
      </c>
      <c r="U99" s="15">
        <v>37</v>
      </c>
      <c r="V99" s="29"/>
      <c r="Y99" s="9"/>
    </row>
    <row r="100" spans="1:25" ht="16" x14ac:dyDescent="0.2">
      <c r="A100" s="24" t="s">
        <v>226</v>
      </c>
      <c r="B100" s="25" t="s">
        <v>506</v>
      </c>
      <c r="C100" s="25" t="s">
        <v>507</v>
      </c>
      <c r="D100" s="26">
        <v>45968</v>
      </c>
      <c r="E100" s="25">
        <v>35</v>
      </c>
      <c r="F100" s="25">
        <v>35.75</v>
      </c>
      <c r="G100" s="27">
        <v>1.0214000000000001</v>
      </c>
      <c r="H100" s="15">
        <v>43</v>
      </c>
      <c r="I100" s="15">
        <v>49.25</v>
      </c>
      <c r="J100" s="27">
        <v>1.1453</v>
      </c>
      <c r="K100" s="14">
        <v>0.37080000000000002</v>
      </c>
      <c r="L100" s="27">
        <v>0.94871794871794801</v>
      </c>
      <c r="M100" s="27">
        <v>1</v>
      </c>
      <c r="N100" s="28" t="s">
        <v>50</v>
      </c>
      <c r="O100" s="14">
        <v>0.26315789473684198</v>
      </c>
      <c r="P100" s="15">
        <v>2</v>
      </c>
      <c r="Q100" s="15">
        <v>9.5</v>
      </c>
      <c r="R100" s="15">
        <v>15</v>
      </c>
      <c r="S100" s="15"/>
      <c r="T100" s="15">
        <v>17</v>
      </c>
      <c r="U100" s="15">
        <v>51</v>
      </c>
      <c r="V100" s="29">
        <v>4.666666666666667</v>
      </c>
      <c r="Y100" s="9"/>
    </row>
    <row r="101" spans="1:25" ht="16" x14ac:dyDescent="0.2">
      <c r="A101" s="24" t="s">
        <v>227</v>
      </c>
      <c r="B101" s="25" t="s">
        <v>511</v>
      </c>
      <c r="C101" s="25" t="s">
        <v>510</v>
      </c>
      <c r="D101" s="26">
        <v>45217</v>
      </c>
      <c r="E101" s="25">
        <v>20</v>
      </c>
      <c r="F101" s="25">
        <v>8.6299999999999901</v>
      </c>
      <c r="G101" s="27">
        <v>0.43130000000000002</v>
      </c>
      <c r="H101" s="15">
        <v>24</v>
      </c>
      <c r="I101" s="15">
        <v>17.38</v>
      </c>
      <c r="J101" s="27">
        <v>0.72399999999999998</v>
      </c>
      <c r="K101" s="14">
        <v>0.4</v>
      </c>
      <c r="L101" s="27">
        <v>0.95652173913043403</v>
      </c>
      <c r="M101" s="27">
        <v>0.93103448275862</v>
      </c>
      <c r="N101" s="28" t="s">
        <v>23</v>
      </c>
      <c r="O101" s="14">
        <v>0.77777777777777701</v>
      </c>
      <c r="P101" s="15">
        <v>1</v>
      </c>
      <c r="Q101" s="15">
        <v>8</v>
      </c>
      <c r="R101" s="15">
        <v>2</v>
      </c>
      <c r="S101" s="15">
        <v>1</v>
      </c>
      <c r="T101" s="15">
        <v>2</v>
      </c>
      <c r="U101" s="15">
        <v>13</v>
      </c>
      <c r="V101" s="29">
        <v>3</v>
      </c>
      <c r="Y101" s="9"/>
    </row>
    <row r="102" spans="1:25" ht="16" x14ac:dyDescent="0.2">
      <c r="A102" s="24" t="s">
        <v>231</v>
      </c>
      <c r="B102" s="25" t="s">
        <v>506</v>
      </c>
      <c r="C102" s="25" t="s">
        <v>507</v>
      </c>
      <c r="D102" s="26">
        <v>45775</v>
      </c>
      <c r="E102" s="25">
        <v>20</v>
      </c>
      <c r="F102" s="25">
        <v>19.25</v>
      </c>
      <c r="G102" s="27">
        <v>0.96250000000000002</v>
      </c>
      <c r="H102" s="15">
        <v>24</v>
      </c>
      <c r="I102" s="15">
        <v>31.83</v>
      </c>
      <c r="J102" s="27">
        <v>1.3264</v>
      </c>
      <c r="K102" s="14">
        <v>8.9599999999999999E-2</v>
      </c>
      <c r="L102" s="27">
        <v>1</v>
      </c>
      <c r="M102" s="27">
        <v>1</v>
      </c>
      <c r="N102" s="28" t="s">
        <v>189</v>
      </c>
      <c r="O102" s="14">
        <v>0.84615384615384603</v>
      </c>
      <c r="P102" s="15">
        <v>2</v>
      </c>
      <c r="Q102" s="15">
        <v>10</v>
      </c>
      <c r="R102" s="15">
        <v>3</v>
      </c>
      <c r="S102" s="15"/>
      <c r="T102" s="15">
        <v>10</v>
      </c>
      <c r="U102" s="15">
        <v>26</v>
      </c>
      <c r="V102" s="29"/>
      <c r="Y102" s="9"/>
    </row>
    <row r="103" spans="1:25" ht="16" x14ac:dyDescent="0.2">
      <c r="A103" s="24" t="s">
        <v>233</v>
      </c>
      <c r="B103" s="25" t="s">
        <v>506</v>
      </c>
      <c r="C103" s="25" t="s">
        <v>190</v>
      </c>
      <c r="D103" s="26">
        <v>45875</v>
      </c>
      <c r="E103" s="25">
        <v>30</v>
      </c>
      <c r="F103" s="25">
        <v>5.63</v>
      </c>
      <c r="G103" s="27">
        <v>0.1875</v>
      </c>
      <c r="H103" s="15">
        <v>38</v>
      </c>
      <c r="I103" s="15">
        <v>32.630000000000003</v>
      </c>
      <c r="J103" s="27">
        <v>0.85860000000000003</v>
      </c>
      <c r="K103" s="14">
        <v>0.186</v>
      </c>
      <c r="L103" s="27">
        <v>1</v>
      </c>
      <c r="M103" s="27">
        <v>1</v>
      </c>
      <c r="N103" s="28" t="s">
        <v>32</v>
      </c>
      <c r="O103" s="14">
        <v>1</v>
      </c>
      <c r="P103" s="15"/>
      <c r="Q103" s="15"/>
      <c r="R103" s="15">
        <v>3</v>
      </c>
      <c r="S103" s="15"/>
      <c r="T103" s="15">
        <v>3</v>
      </c>
      <c r="U103" s="15">
        <v>21</v>
      </c>
      <c r="V103" s="29">
        <v>4.333333333333333</v>
      </c>
      <c r="Y103" s="9"/>
    </row>
    <row r="104" spans="1:25" ht="16" x14ac:dyDescent="0.2">
      <c r="A104" s="24" t="s">
        <v>234</v>
      </c>
      <c r="B104" s="25" t="s">
        <v>511</v>
      </c>
      <c r="C104" s="25" t="s">
        <v>507</v>
      </c>
      <c r="D104" s="26">
        <v>44273</v>
      </c>
      <c r="E104" s="25">
        <v>30</v>
      </c>
      <c r="F104" s="25">
        <v>13.63</v>
      </c>
      <c r="G104" s="27">
        <v>0.45419999999999999</v>
      </c>
      <c r="H104" s="15">
        <v>38</v>
      </c>
      <c r="I104" s="15">
        <v>48.94</v>
      </c>
      <c r="J104" s="27">
        <v>1.2878000000000001</v>
      </c>
      <c r="K104" s="14">
        <v>0.15529999999999999</v>
      </c>
      <c r="L104" s="27">
        <v>1</v>
      </c>
      <c r="M104" s="27">
        <v>1</v>
      </c>
      <c r="N104" s="28" t="s">
        <v>48</v>
      </c>
      <c r="O104" s="14">
        <v>0.875</v>
      </c>
      <c r="P104" s="15"/>
      <c r="Q104" s="15"/>
      <c r="R104" s="15">
        <v>1</v>
      </c>
      <c r="S104" s="15">
        <v>27</v>
      </c>
      <c r="T104" s="15">
        <v>3</v>
      </c>
      <c r="U104" s="15">
        <v>14</v>
      </c>
      <c r="V104" s="29"/>
      <c r="Y104" s="9"/>
    </row>
    <row r="105" spans="1:25" ht="16" x14ac:dyDescent="0.2">
      <c r="A105" s="30" t="s">
        <v>235</v>
      </c>
      <c r="B105" s="31" t="s">
        <v>506</v>
      </c>
      <c r="C105" s="31" t="s">
        <v>190</v>
      </c>
      <c r="D105" s="32">
        <v>45491</v>
      </c>
      <c r="E105" s="31">
        <v>35</v>
      </c>
      <c r="F105" s="31">
        <v>34</v>
      </c>
      <c r="G105" s="18">
        <v>0.97140000000000004</v>
      </c>
      <c r="H105" s="9">
        <v>43</v>
      </c>
      <c r="I105" s="9">
        <v>43.88</v>
      </c>
      <c r="J105" s="18">
        <v>1.0203</v>
      </c>
      <c r="K105" s="12">
        <v>0.12859999999999999</v>
      </c>
      <c r="L105" s="18">
        <v>0.9</v>
      </c>
      <c r="M105" s="18">
        <v>0.976377952755905</v>
      </c>
      <c r="N105" s="33" t="s">
        <v>519</v>
      </c>
      <c r="O105" s="12">
        <v>0.5</v>
      </c>
      <c r="P105" s="9"/>
      <c r="Q105" s="9"/>
      <c r="R105" s="9">
        <v>12</v>
      </c>
      <c r="S105" s="9"/>
      <c r="T105" s="9">
        <v>14</v>
      </c>
      <c r="U105" s="9">
        <v>34</v>
      </c>
      <c r="V105" s="29">
        <v>5</v>
      </c>
      <c r="Y105" s="9"/>
    </row>
    <row r="106" spans="1:25" ht="16" x14ac:dyDescent="0.2">
      <c r="A106" s="24" t="s">
        <v>239</v>
      </c>
      <c r="B106" s="25" t="s">
        <v>508</v>
      </c>
      <c r="C106" s="25" t="s">
        <v>510</v>
      </c>
      <c r="D106" s="26">
        <v>43777</v>
      </c>
      <c r="E106" s="25">
        <v>12</v>
      </c>
      <c r="F106" s="25">
        <v>3.88</v>
      </c>
      <c r="G106" s="27">
        <v>0.32290000000000002</v>
      </c>
      <c r="H106" s="15">
        <v>16</v>
      </c>
      <c r="I106" s="15">
        <v>19.440000000000001</v>
      </c>
      <c r="J106" s="27">
        <v>1.2147999999999901</v>
      </c>
      <c r="K106" s="14">
        <v>8.3299999999999999E-2</v>
      </c>
      <c r="L106" s="27">
        <v>1</v>
      </c>
      <c r="M106" s="27">
        <v>1</v>
      </c>
      <c r="N106" s="28" t="s">
        <v>66</v>
      </c>
      <c r="O106" s="14">
        <v>1</v>
      </c>
      <c r="P106" s="15"/>
      <c r="Q106" s="15"/>
      <c r="R106" s="15"/>
      <c r="S106" s="15"/>
      <c r="T106" s="15">
        <v>2</v>
      </c>
      <c r="U106" s="15">
        <v>7</v>
      </c>
      <c r="V106" s="29">
        <v>3.6666666666666665</v>
      </c>
      <c r="Y106" s="9"/>
    </row>
    <row r="107" spans="1:25" ht="16" x14ac:dyDescent="0.2">
      <c r="A107" s="24" t="s">
        <v>240</v>
      </c>
      <c r="B107" s="25" t="s">
        <v>506</v>
      </c>
      <c r="C107" s="25" t="s">
        <v>512</v>
      </c>
      <c r="D107" s="26">
        <v>45741</v>
      </c>
      <c r="E107" s="25">
        <v>35</v>
      </c>
      <c r="F107" s="25">
        <v>31.25</v>
      </c>
      <c r="G107" s="27">
        <v>0.89289999999999903</v>
      </c>
      <c r="H107" s="15">
        <v>43</v>
      </c>
      <c r="I107" s="15">
        <v>41.19</v>
      </c>
      <c r="J107" s="27">
        <v>0.95779999999999998</v>
      </c>
      <c r="K107" s="14">
        <v>8.5099999999999995E-2</v>
      </c>
      <c r="L107" s="27">
        <v>0.97674418604651103</v>
      </c>
      <c r="M107" s="27">
        <v>0.99300699300699302</v>
      </c>
      <c r="N107" s="28" t="s">
        <v>158</v>
      </c>
      <c r="O107" s="14">
        <v>0.71428571428571397</v>
      </c>
      <c r="P107" s="15">
        <v>1</v>
      </c>
      <c r="Q107" s="15">
        <v>10</v>
      </c>
      <c r="R107" s="15">
        <v>20</v>
      </c>
      <c r="S107" s="15">
        <v>18</v>
      </c>
      <c r="T107" s="15">
        <v>16</v>
      </c>
      <c r="U107" s="15">
        <v>43</v>
      </c>
      <c r="V107" s="29">
        <v>4.2</v>
      </c>
      <c r="Y107" s="9"/>
    </row>
    <row r="108" spans="1:25" ht="16" x14ac:dyDescent="0.2">
      <c r="A108" s="24" t="s">
        <v>242</v>
      </c>
      <c r="B108" s="25" t="s">
        <v>506</v>
      </c>
      <c r="C108" s="25" t="s">
        <v>510</v>
      </c>
      <c r="D108" s="26">
        <v>44575</v>
      </c>
      <c r="E108" s="25">
        <v>12</v>
      </c>
      <c r="F108" s="25">
        <v>16</v>
      </c>
      <c r="G108" s="27">
        <v>1.3332999999999999</v>
      </c>
      <c r="H108" s="15">
        <v>16</v>
      </c>
      <c r="I108" s="15">
        <v>19.88</v>
      </c>
      <c r="J108" s="27">
        <v>1.2422</v>
      </c>
      <c r="K108" s="14">
        <v>6.2100000000000002E-2</v>
      </c>
      <c r="L108" s="27">
        <v>0.97872340425531901</v>
      </c>
      <c r="M108" s="27">
        <v>1</v>
      </c>
      <c r="N108" s="28" t="s">
        <v>32</v>
      </c>
      <c r="O108" s="14">
        <v>1</v>
      </c>
      <c r="P108" s="15"/>
      <c r="Q108" s="15"/>
      <c r="R108" s="15">
        <v>8</v>
      </c>
      <c r="S108" s="15">
        <v>18</v>
      </c>
      <c r="T108" s="15">
        <v>1</v>
      </c>
      <c r="U108" s="15">
        <v>20</v>
      </c>
      <c r="V108" s="29">
        <v>3.5</v>
      </c>
      <c r="Y108" s="9"/>
    </row>
    <row r="109" spans="1:25" ht="16" x14ac:dyDescent="0.2">
      <c r="A109" s="24" t="s">
        <v>243</v>
      </c>
      <c r="B109" s="25" t="s">
        <v>506</v>
      </c>
      <c r="C109" s="25" t="s">
        <v>514</v>
      </c>
      <c r="D109" s="26">
        <v>46028</v>
      </c>
      <c r="E109" s="25">
        <v>30</v>
      </c>
      <c r="F109" s="25">
        <v>2</v>
      </c>
      <c r="G109" s="27">
        <v>6.6699999999999995E-2</v>
      </c>
      <c r="H109" s="15">
        <v>38</v>
      </c>
      <c r="I109" s="15">
        <v>30.75</v>
      </c>
      <c r="J109" s="27">
        <v>0.80920000000000003</v>
      </c>
      <c r="K109" s="14">
        <v>4.1599999999999998E-2</v>
      </c>
      <c r="L109" s="27">
        <v>1</v>
      </c>
      <c r="M109" s="27">
        <v>1</v>
      </c>
      <c r="N109" s="28" t="s">
        <v>59</v>
      </c>
      <c r="O109" s="14"/>
      <c r="P109" s="15"/>
      <c r="Q109" s="15"/>
      <c r="R109" s="15"/>
      <c r="S109" s="15"/>
      <c r="T109" s="15">
        <v>5</v>
      </c>
      <c r="U109" s="15">
        <v>5</v>
      </c>
      <c r="V109" s="29"/>
      <c r="Y109" s="9"/>
    </row>
    <row r="110" spans="1:25" ht="16" x14ac:dyDescent="0.2">
      <c r="A110" s="24" t="s">
        <v>244</v>
      </c>
      <c r="B110" s="25" t="s">
        <v>506</v>
      </c>
      <c r="C110" s="25" t="s">
        <v>190</v>
      </c>
      <c r="D110" s="26">
        <v>45904</v>
      </c>
      <c r="E110" s="25">
        <v>20</v>
      </c>
      <c r="F110" s="25">
        <v>29.5</v>
      </c>
      <c r="G110" s="27">
        <v>1.4750000000000001</v>
      </c>
      <c r="H110" s="15">
        <v>24</v>
      </c>
      <c r="I110" s="15">
        <v>41.5</v>
      </c>
      <c r="J110" s="27">
        <v>1.7292000000000001</v>
      </c>
      <c r="K110" s="14">
        <v>0.56069999999999998</v>
      </c>
      <c r="L110" s="27">
        <v>0.98837209302325502</v>
      </c>
      <c r="M110" s="27">
        <v>1</v>
      </c>
      <c r="N110" s="28" t="s">
        <v>134</v>
      </c>
      <c r="O110" s="14">
        <v>0.476190476190476</v>
      </c>
      <c r="P110" s="15"/>
      <c r="Q110" s="15"/>
      <c r="R110" s="15">
        <v>15</v>
      </c>
      <c r="S110" s="15">
        <v>1</v>
      </c>
      <c r="T110" s="15">
        <v>23</v>
      </c>
      <c r="U110" s="15">
        <v>49</v>
      </c>
      <c r="V110" s="29"/>
      <c r="Y110" s="9"/>
    </row>
    <row r="111" spans="1:25" ht="16" x14ac:dyDescent="0.2">
      <c r="A111" s="24" t="s">
        <v>246</v>
      </c>
      <c r="B111" s="25" t="s">
        <v>506</v>
      </c>
      <c r="C111" s="25" t="s">
        <v>509</v>
      </c>
      <c r="D111" s="26">
        <v>45874</v>
      </c>
      <c r="E111" s="25">
        <v>30</v>
      </c>
      <c r="F111" s="25">
        <v>30.75</v>
      </c>
      <c r="G111" s="27">
        <v>1.0249999999999999</v>
      </c>
      <c r="H111" s="15">
        <v>38</v>
      </c>
      <c r="I111" s="15">
        <v>42.06</v>
      </c>
      <c r="J111" s="27">
        <v>1.1069</v>
      </c>
      <c r="K111" s="14">
        <v>0.18890000000000001</v>
      </c>
      <c r="L111" s="27">
        <v>0.98684210526315697</v>
      </c>
      <c r="M111" s="27">
        <v>1</v>
      </c>
      <c r="N111" s="28" t="s">
        <v>245</v>
      </c>
      <c r="O111" s="14">
        <v>0.36</v>
      </c>
      <c r="P111" s="15">
        <v>2</v>
      </c>
      <c r="Q111" s="15">
        <v>10</v>
      </c>
      <c r="R111" s="15">
        <v>16</v>
      </c>
      <c r="S111" s="15"/>
      <c r="T111" s="15">
        <v>13</v>
      </c>
      <c r="U111" s="15">
        <v>44</v>
      </c>
      <c r="V111" s="29">
        <v>4</v>
      </c>
      <c r="Y111" s="9"/>
    </row>
    <row r="112" spans="1:25" ht="16" x14ac:dyDescent="0.2">
      <c r="A112" s="24" t="s">
        <v>248</v>
      </c>
      <c r="B112" s="25" t="s">
        <v>508</v>
      </c>
      <c r="C112" s="25" t="s">
        <v>221</v>
      </c>
      <c r="D112" s="26">
        <v>42373</v>
      </c>
      <c r="E112" s="25">
        <v>30</v>
      </c>
      <c r="F112" s="25">
        <v>18.38</v>
      </c>
      <c r="G112" s="27">
        <v>0.61250000000000004</v>
      </c>
      <c r="H112" s="15">
        <v>38</v>
      </c>
      <c r="I112" s="15">
        <v>41.5</v>
      </c>
      <c r="J112" s="27">
        <v>1.0920999999999901</v>
      </c>
      <c r="K112" s="14">
        <v>0.16159999999999999</v>
      </c>
      <c r="L112" s="27">
        <v>1</v>
      </c>
      <c r="M112" s="27">
        <v>1</v>
      </c>
      <c r="N112" s="28" t="s">
        <v>39</v>
      </c>
      <c r="O112" s="14">
        <v>0.94117647058823495</v>
      </c>
      <c r="P112" s="15">
        <v>1</v>
      </c>
      <c r="Q112" s="15">
        <v>10</v>
      </c>
      <c r="R112" s="15">
        <v>3</v>
      </c>
      <c r="S112" s="15"/>
      <c r="T112" s="15">
        <v>3</v>
      </c>
      <c r="U112" s="15">
        <v>24</v>
      </c>
      <c r="V112" s="29">
        <v>4</v>
      </c>
      <c r="Y112" s="9"/>
    </row>
    <row r="113" spans="1:25" ht="16" x14ac:dyDescent="0.2">
      <c r="A113" s="24" t="s">
        <v>249</v>
      </c>
      <c r="B113" s="25" t="s">
        <v>506</v>
      </c>
      <c r="C113" s="25" t="s">
        <v>510</v>
      </c>
      <c r="D113" s="26">
        <v>45483</v>
      </c>
      <c r="E113" s="25">
        <v>30</v>
      </c>
      <c r="F113" s="25">
        <v>26.5</v>
      </c>
      <c r="G113" s="27">
        <v>0.88329999999999997</v>
      </c>
      <c r="H113" s="15">
        <v>38</v>
      </c>
      <c r="I113" s="15">
        <v>37.5</v>
      </c>
      <c r="J113" s="27">
        <v>0.98679999999999901</v>
      </c>
      <c r="K113" s="14">
        <v>0.3125</v>
      </c>
      <c r="L113" s="27">
        <v>1</v>
      </c>
      <c r="M113" s="27">
        <v>1</v>
      </c>
      <c r="N113" s="28" t="s">
        <v>520</v>
      </c>
      <c r="O113" s="14">
        <v>0.94444444444444398</v>
      </c>
      <c r="P113" s="15">
        <v>4</v>
      </c>
      <c r="Q113" s="15">
        <v>5.25</v>
      </c>
      <c r="R113" s="15">
        <v>11</v>
      </c>
      <c r="S113" s="15"/>
      <c r="T113" s="15">
        <v>22</v>
      </c>
      <c r="U113" s="15">
        <v>48</v>
      </c>
      <c r="V113" s="29">
        <v>4</v>
      </c>
      <c r="Y113" s="9"/>
    </row>
    <row r="114" spans="1:25" ht="16" x14ac:dyDescent="0.2">
      <c r="A114" s="30" t="s">
        <v>253</v>
      </c>
      <c r="B114" s="31" t="s">
        <v>506</v>
      </c>
      <c r="C114" s="31" t="s">
        <v>513</v>
      </c>
      <c r="D114" s="32">
        <v>46020</v>
      </c>
      <c r="E114" s="31">
        <v>35</v>
      </c>
      <c r="F114" s="31">
        <v>11.5</v>
      </c>
      <c r="G114" s="18">
        <v>0.3286</v>
      </c>
      <c r="H114" s="9">
        <v>43</v>
      </c>
      <c r="I114" s="9">
        <v>28.189999999999898</v>
      </c>
      <c r="J114" s="18">
        <v>0.65549999999999997</v>
      </c>
      <c r="K114" s="12">
        <v>0.1976</v>
      </c>
      <c r="L114" s="18">
        <v>0.96551724137931005</v>
      </c>
      <c r="M114" s="18">
        <v>1</v>
      </c>
      <c r="N114" s="33" t="s">
        <v>517</v>
      </c>
      <c r="O114" s="12">
        <v>1</v>
      </c>
      <c r="P114" s="9"/>
      <c r="Q114" s="9"/>
      <c r="R114" s="9"/>
      <c r="S114" s="9"/>
      <c r="T114" s="9">
        <v>20</v>
      </c>
      <c r="U114" s="9">
        <v>20</v>
      </c>
      <c r="V114" s="29">
        <v>4.2857142857142856</v>
      </c>
      <c r="Y114" s="9"/>
    </row>
    <row r="115" spans="1:25" ht="16" x14ac:dyDescent="0.2">
      <c r="A115" s="24" t="s">
        <v>254</v>
      </c>
      <c r="B115" s="25" t="s">
        <v>511</v>
      </c>
      <c r="C115" s="25" t="s">
        <v>510</v>
      </c>
      <c r="D115" s="26">
        <v>45210</v>
      </c>
      <c r="E115" s="25">
        <v>30</v>
      </c>
      <c r="F115" s="25">
        <v>13</v>
      </c>
      <c r="G115" s="27">
        <v>0.43330000000000002</v>
      </c>
      <c r="H115" s="15">
        <v>38</v>
      </c>
      <c r="I115" s="15">
        <v>32.69</v>
      </c>
      <c r="J115" s="27">
        <v>0.86019999999999996</v>
      </c>
      <c r="K115" s="14">
        <v>7.8100000000000003E-2</v>
      </c>
      <c r="L115" s="27">
        <v>0.95348837209302295</v>
      </c>
      <c r="M115" s="27">
        <v>1</v>
      </c>
      <c r="N115" s="28" t="s">
        <v>43</v>
      </c>
      <c r="O115" s="14">
        <v>0.75</v>
      </c>
      <c r="P115" s="15"/>
      <c r="Q115" s="15"/>
      <c r="R115" s="15">
        <v>1</v>
      </c>
      <c r="S115" s="15"/>
      <c r="T115" s="15">
        <v>9</v>
      </c>
      <c r="U115" s="15">
        <v>20</v>
      </c>
      <c r="V115" s="29">
        <v>3.8</v>
      </c>
      <c r="Y115" s="9"/>
    </row>
    <row r="116" spans="1:25" ht="16" x14ac:dyDescent="0.2">
      <c r="A116" s="24" t="s">
        <v>255</v>
      </c>
      <c r="B116" s="25" t="s">
        <v>508</v>
      </c>
      <c r="C116" s="25" t="s">
        <v>221</v>
      </c>
      <c r="D116" s="26">
        <v>43922</v>
      </c>
      <c r="E116" s="25">
        <v>35</v>
      </c>
      <c r="F116" s="25">
        <v>19.5</v>
      </c>
      <c r="G116" s="27">
        <v>0.55709999999999904</v>
      </c>
      <c r="H116" s="15">
        <v>43</v>
      </c>
      <c r="I116" s="15">
        <v>59.75</v>
      </c>
      <c r="J116" s="27">
        <v>1.3895</v>
      </c>
      <c r="K116" s="14">
        <v>0.17430000000000001</v>
      </c>
      <c r="L116" s="27">
        <v>0.96078431372549</v>
      </c>
      <c r="M116" s="27">
        <v>1</v>
      </c>
      <c r="N116" s="28" t="s">
        <v>40</v>
      </c>
      <c r="O116" s="14">
        <v>0.58823529411764697</v>
      </c>
      <c r="P116" s="15"/>
      <c r="Q116" s="15"/>
      <c r="R116" s="15">
        <v>2</v>
      </c>
      <c r="S116" s="15"/>
      <c r="T116" s="15">
        <v>5</v>
      </c>
      <c r="U116" s="15">
        <v>25</v>
      </c>
      <c r="V116" s="29">
        <v>3.5</v>
      </c>
      <c r="Y116" s="9"/>
    </row>
    <row r="117" spans="1:25" ht="16" x14ac:dyDescent="0.2">
      <c r="A117" s="24" t="s">
        <v>256</v>
      </c>
      <c r="B117" s="25" t="s">
        <v>511</v>
      </c>
      <c r="C117" s="25" t="s">
        <v>512</v>
      </c>
      <c r="D117" s="26">
        <v>45296</v>
      </c>
      <c r="E117" s="25">
        <v>12</v>
      </c>
      <c r="F117" s="25">
        <v>4.25</v>
      </c>
      <c r="G117" s="27">
        <v>0.35420000000000001</v>
      </c>
      <c r="H117" s="15">
        <v>16</v>
      </c>
      <c r="I117" s="15">
        <v>20.059999999999999</v>
      </c>
      <c r="J117" s="27">
        <v>1.2539</v>
      </c>
      <c r="K117" s="14">
        <v>7.5200000000000003E-2</v>
      </c>
      <c r="L117" s="27">
        <v>1</v>
      </c>
      <c r="M117" s="27">
        <v>1</v>
      </c>
      <c r="N117" s="28" t="s">
        <v>23</v>
      </c>
      <c r="O117" s="14">
        <v>1</v>
      </c>
      <c r="P117" s="15"/>
      <c r="Q117" s="15"/>
      <c r="R117" s="15"/>
      <c r="S117" s="15"/>
      <c r="T117" s="15">
        <v>1</v>
      </c>
      <c r="U117" s="15">
        <v>3</v>
      </c>
      <c r="V117" s="29">
        <v>5</v>
      </c>
      <c r="Y117" s="9"/>
    </row>
    <row r="118" spans="1:25" ht="16" x14ac:dyDescent="0.2">
      <c r="A118" s="24" t="s">
        <v>258</v>
      </c>
      <c r="B118" s="25" t="s">
        <v>508</v>
      </c>
      <c r="C118" s="25" t="s">
        <v>509</v>
      </c>
      <c r="D118" s="26">
        <v>44330</v>
      </c>
      <c r="E118" s="25">
        <v>30</v>
      </c>
      <c r="F118" s="25">
        <v>12.75</v>
      </c>
      <c r="G118" s="27">
        <v>0.42499999999999999</v>
      </c>
      <c r="H118" s="15">
        <v>38</v>
      </c>
      <c r="I118" s="15">
        <v>42.67</v>
      </c>
      <c r="J118" s="27">
        <v>1.1228</v>
      </c>
      <c r="K118" s="14">
        <v>0.1333</v>
      </c>
      <c r="L118" s="27">
        <v>1</v>
      </c>
      <c r="M118" s="27">
        <v>1</v>
      </c>
      <c r="N118" s="28" t="s">
        <v>32</v>
      </c>
      <c r="O118" s="14">
        <v>0.75</v>
      </c>
      <c r="P118" s="15"/>
      <c r="Q118" s="15"/>
      <c r="R118" s="15">
        <v>2</v>
      </c>
      <c r="S118" s="15"/>
      <c r="T118" s="15">
        <v>0</v>
      </c>
      <c r="U118" s="15">
        <v>15</v>
      </c>
      <c r="V118" s="29">
        <v>4.666666666666667</v>
      </c>
      <c r="Y118" s="9"/>
    </row>
    <row r="119" spans="1:25" ht="16" x14ac:dyDescent="0.2">
      <c r="A119" s="24" t="s">
        <v>259</v>
      </c>
      <c r="B119" s="25" t="s">
        <v>506</v>
      </c>
      <c r="C119" s="25" t="s">
        <v>514</v>
      </c>
      <c r="D119" s="26">
        <v>46030</v>
      </c>
      <c r="E119" s="25">
        <v>12</v>
      </c>
      <c r="F119" s="25">
        <v>3.8299999999999899</v>
      </c>
      <c r="G119" s="27">
        <v>0.31940000000000002</v>
      </c>
      <c r="H119" s="15">
        <v>16</v>
      </c>
      <c r="I119" s="15">
        <v>13.6699999999999</v>
      </c>
      <c r="J119" s="27">
        <v>0.85419999999999996</v>
      </c>
      <c r="K119" s="14">
        <v>1.1000000000000001</v>
      </c>
      <c r="L119" s="27">
        <v>1</v>
      </c>
      <c r="M119" s="27">
        <v>1</v>
      </c>
      <c r="N119" s="28" t="s">
        <v>126</v>
      </c>
      <c r="O119" s="14"/>
      <c r="P119" s="15"/>
      <c r="Q119" s="15"/>
      <c r="R119" s="15"/>
      <c r="S119" s="15">
        <v>1</v>
      </c>
      <c r="T119" s="15">
        <v>6</v>
      </c>
      <c r="U119" s="15">
        <v>6</v>
      </c>
      <c r="V119" s="29"/>
      <c r="Y119" s="9"/>
    </row>
    <row r="120" spans="1:25" ht="16" x14ac:dyDescent="0.2">
      <c r="A120" s="24" t="s">
        <v>261</v>
      </c>
      <c r="B120" s="25" t="s">
        <v>506</v>
      </c>
      <c r="C120" s="25" t="s">
        <v>513</v>
      </c>
      <c r="D120" s="26">
        <v>46036</v>
      </c>
      <c r="E120" s="25">
        <v>12</v>
      </c>
      <c r="F120" s="25">
        <v>0</v>
      </c>
      <c r="G120" s="27">
        <v>0</v>
      </c>
      <c r="H120" s="15">
        <v>16</v>
      </c>
      <c r="I120" s="15">
        <v>9.3799999999999901</v>
      </c>
      <c r="J120" s="27">
        <v>0.58589999999999998</v>
      </c>
      <c r="K120" s="14"/>
      <c r="L120" s="27"/>
      <c r="M120" s="27"/>
      <c r="N120" s="28" t="s">
        <v>32</v>
      </c>
      <c r="O120" s="14"/>
      <c r="P120" s="15"/>
      <c r="Q120" s="15"/>
      <c r="R120" s="15"/>
      <c r="S120" s="15"/>
      <c r="T120" s="15">
        <v>0</v>
      </c>
      <c r="U120" s="15">
        <v>0</v>
      </c>
      <c r="V120" s="29"/>
      <c r="Y120" s="9"/>
    </row>
    <row r="121" spans="1:25" ht="16" x14ac:dyDescent="0.2">
      <c r="A121" s="24" t="s">
        <v>262</v>
      </c>
      <c r="B121" s="25" t="s">
        <v>506</v>
      </c>
      <c r="C121" s="25" t="s">
        <v>510</v>
      </c>
      <c r="D121" s="26">
        <v>45271</v>
      </c>
      <c r="E121" s="25">
        <v>30</v>
      </c>
      <c r="F121" s="25">
        <v>24.63</v>
      </c>
      <c r="G121" s="27">
        <v>0.82079999999999997</v>
      </c>
      <c r="H121" s="15">
        <v>38</v>
      </c>
      <c r="I121" s="15">
        <v>33.880000000000003</v>
      </c>
      <c r="J121" s="27">
        <v>0.89139999999999997</v>
      </c>
      <c r="K121" s="14">
        <v>0.307</v>
      </c>
      <c r="L121" s="27">
        <v>0.89247311827956899</v>
      </c>
      <c r="M121" s="27">
        <v>0.9</v>
      </c>
      <c r="N121" s="28" t="s">
        <v>126</v>
      </c>
      <c r="O121" s="14">
        <v>0.875</v>
      </c>
      <c r="P121" s="15">
        <v>1</v>
      </c>
      <c r="Q121" s="15">
        <v>6</v>
      </c>
      <c r="R121" s="15">
        <v>22</v>
      </c>
      <c r="S121" s="15">
        <v>2</v>
      </c>
      <c r="T121" s="15">
        <v>9</v>
      </c>
      <c r="U121" s="15">
        <v>44</v>
      </c>
      <c r="V121" s="29">
        <v>3.4117647058823528</v>
      </c>
      <c r="Y121" s="9"/>
    </row>
    <row r="122" spans="1:25" ht="16" x14ac:dyDescent="0.2">
      <c r="A122" s="24" t="s">
        <v>264</v>
      </c>
      <c r="B122" s="25" t="s">
        <v>511</v>
      </c>
      <c r="C122" s="25" t="s">
        <v>507</v>
      </c>
      <c r="D122" s="26">
        <v>44239</v>
      </c>
      <c r="E122" s="25">
        <v>30</v>
      </c>
      <c r="F122" s="25">
        <v>10.75</v>
      </c>
      <c r="G122" s="27">
        <v>0.35829999999999901</v>
      </c>
      <c r="H122" s="15">
        <v>38</v>
      </c>
      <c r="I122" s="15">
        <v>39.130000000000003</v>
      </c>
      <c r="J122" s="27">
        <v>1.0295999999999901</v>
      </c>
      <c r="K122" s="14">
        <v>0.2792</v>
      </c>
      <c r="L122" s="27">
        <v>1</v>
      </c>
      <c r="M122" s="27">
        <v>0.90909090909090895</v>
      </c>
      <c r="N122" s="28" t="s">
        <v>48</v>
      </c>
      <c r="O122" s="14">
        <v>0.5</v>
      </c>
      <c r="P122" s="15"/>
      <c r="Q122" s="15"/>
      <c r="R122" s="15"/>
      <c r="S122" s="15">
        <v>6</v>
      </c>
      <c r="T122" s="15">
        <v>5</v>
      </c>
      <c r="U122" s="15">
        <v>11</v>
      </c>
      <c r="V122" s="29">
        <v>2</v>
      </c>
      <c r="Y122" s="9"/>
    </row>
    <row r="123" spans="1:25" ht="16" x14ac:dyDescent="0.2">
      <c r="A123" s="24" t="s">
        <v>265</v>
      </c>
      <c r="B123" s="25" t="s">
        <v>506</v>
      </c>
      <c r="C123" s="25" t="s">
        <v>190</v>
      </c>
      <c r="D123" s="26">
        <v>45953</v>
      </c>
      <c r="E123" s="25">
        <v>20</v>
      </c>
      <c r="F123" s="25">
        <v>20.25</v>
      </c>
      <c r="G123" s="27">
        <v>1.0125</v>
      </c>
      <c r="H123" s="15">
        <v>24</v>
      </c>
      <c r="I123" s="15">
        <v>25.75</v>
      </c>
      <c r="J123" s="27">
        <v>1.0729</v>
      </c>
      <c r="K123" s="14">
        <v>0.19020000000000001</v>
      </c>
      <c r="L123" s="27">
        <v>0.96296296296296202</v>
      </c>
      <c r="M123" s="27">
        <v>0.93103448275862</v>
      </c>
      <c r="N123" s="28" t="s">
        <v>211</v>
      </c>
      <c r="O123" s="14">
        <v>0.71428571428571397</v>
      </c>
      <c r="P123" s="15"/>
      <c r="Q123" s="15"/>
      <c r="R123" s="15">
        <v>9</v>
      </c>
      <c r="S123" s="15"/>
      <c r="T123" s="15">
        <v>10</v>
      </c>
      <c r="U123" s="15">
        <v>27</v>
      </c>
      <c r="V123" s="29">
        <v>4.4000000000000004</v>
      </c>
      <c r="Y123" s="9"/>
    </row>
    <row r="124" spans="1:25" ht="16" x14ac:dyDescent="0.2">
      <c r="A124" s="24" t="s">
        <v>269</v>
      </c>
      <c r="B124" s="25" t="s">
        <v>508</v>
      </c>
      <c r="C124" s="25" t="s">
        <v>221</v>
      </c>
      <c r="D124" s="26">
        <v>44222</v>
      </c>
      <c r="E124" s="25">
        <v>30</v>
      </c>
      <c r="F124" s="25">
        <v>10.75</v>
      </c>
      <c r="G124" s="27">
        <v>0.35829999999999901</v>
      </c>
      <c r="H124" s="15">
        <v>38</v>
      </c>
      <c r="I124" s="15">
        <v>29.83</v>
      </c>
      <c r="J124" s="27">
        <v>0.78510000000000002</v>
      </c>
      <c r="K124" s="14">
        <v>0.23680000000000001</v>
      </c>
      <c r="L124" s="27">
        <v>1</v>
      </c>
      <c r="M124" s="27">
        <v>0.97619047619047605</v>
      </c>
      <c r="N124" s="28" t="s">
        <v>36</v>
      </c>
      <c r="O124" s="14">
        <v>0.63636363636363602</v>
      </c>
      <c r="P124" s="15"/>
      <c r="Q124" s="15"/>
      <c r="R124" s="15"/>
      <c r="S124" s="15"/>
      <c r="T124" s="15">
        <v>2</v>
      </c>
      <c r="U124" s="15">
        <v>17</v>
      </c>
      <c r="V124" s="29"/>
      <c r="Y124" s="9"/>
    </row>
    <row r="125" spans="1:25" ht="16" x14ac:dyDescent="0.2">
      <c r="A125" s="24" t="s">
        <v>270</v>
      </c>
      <c r="B125" s="25" t="s">
        <v>511</v>
      </c>
      <c r="C125" s="25" t="s">
        <v>507</v>
      </c>
      <c r="D125" s="26">
        <v>43549</v>
      </c>
      <c r="E125" s="25">
        <v>30</v>
      </c>
      <c r="F125" s="25">
        <v>17.38</v>
      </c>
      <c r="G125" s="27">
        <v>0.57919999999999905</v>
      </c>
      <c r="H125" s="15">
        <v>38</v>
      </c>
      <c r="I125" s="15">
        <v>59.44</v>
      </c>
      <c r="J125" s="27">
        <v>1.5641</v>
      </c>
      <c r="K125" s="14">
        <v>0.30869999999999997</v>
      </c>
      <c r="L125" s="27">
        <v>0.97959183673469297</v>
      </c>
      <c r="M125" s="27">
        <v>0.92753623188405698</v>
      </c>
      <c r="N125" s="28" t="s">
        <v>41</v>
      </c>
      <c r="O125" s="14">
        <v>1</v>
      </c>
      <c r="P125" s="15">
        <v>1</v>
      </c>
      <c r="Q125" s="15">
        <v>10</v>
      </c>
      <c r="R125" s="15">
        <v>2</v>
      </c>
      <c r="S125" s="15"/>
      <c r="T125" s="15">
        <v>8</v>
      </c>
      <c r="U125" s="15">
        <v>24</v>
      </c>
      <c r="V125" s="29">
        <v>4.416666666666667</v>
      </c>
      <c r="Y125" s="9"/>
    </row>
    <row r="126" spans="1:25" ht="16" x14ac:dyDescent="0.2">
      <c r="A126" s="24" t="s">
        <v>271</v>
      </c>
      <c r="B126" s="25" t="s">
        <v>508</v>
      </c>
      <c r="C126" s="25" t="s">
        <v>512</v>
      </c>
      <c r="D126" s="26">
        <v>43812</v>
      </c>
      <c r="E126" s="25">
        <v>12</v>
      </c>
      <c r="F126" s="25">
        <v>13.5</v>
      </c>
      <c r="G126" s="27">
        <v>1.125</v>
      </c>
      <c r="H126" s="15">
        <v>16</v>
      </c>
      <c r="I126" s="15">
        <v>21.88</v>
      </c>
      <c r="J126" s="27">
        <v>1.3672</v>
      </c>
      <c r="K126" s="14">
        <v>0.08</v>
      </c>
      <c r="L126" s="27">
        <v>0.86111111111111105</v>
      </c>
      <c r="M126" s="27">
        <v>0.91111111111111098</v>
      </c>
      <c r="N126" s="28" t="s">
        <v>45</v>
      </c>
      <c r="O126" s="14">
        <v>0.8</v>
      </c>
      <c r="P126" s="15"/>
      <c r="Q126" s="15"/>
      <c r="R126" s="15"/>
      <c r="S126" s="15"/>
      <c r="T126" s="15">
        <v>6</v>
      </c>
      <c r="U126" s="15">
        <v>17</v>
      </c>
      <c r="V126" s="29"/>
      <c r="Y126" s="9"/>
    </row>
    <row r="127" spans="1:25" ht="16" x14ac:dyDescent="0.2">
      <c r="A127" s="24" t="s">
        <v>273</v>
      </c>
      <c r="B127" s="25" t="s">
        <v>506</v>
      </c>
      <c r="C127" s="25" t="s">
        <v>507</v>
      </c>
      <c r="D127" s="26">
        <v>44615</v>
      </c>
      <c r="E127" s="25">
        <v>30</v>
      </c>
      <c r="F127" s="25">
        <v>20.5</v>
      </c>
      <c r="G127" s="27">
        <v>0.68330000000000002</v>
      </c>
      <c r="H127" s="15">
        <v>38</v>
      </c>
      <c r="I127" s="15">
        <v>44.5</v>
      </c>
      <c r="J127" s="27">
        <v>1.17109999999999</v>
      </c>
      <c r="K127" s="14">
        <v>0.1232</v>
      </c>
      <c r="L127" s="27">
        <v>0.68421052631578905</v>
      </c>
      <c r="M127" s="27">
        <v>1</v>
      </c>
      <c r="N127" s="28" t="s">
        <v>41</v>
      </c>
      <c r="O127" s="14">
        <v>0.92857142857142805</v>
      </c>
      <c r="P127" s="15"/>
      <c r="Q127" s="15"/>
      <c r="R127" s="15">
        <v>9</v>
      </c>
      <c r="S127" s="15"/>
      <c r="T127" s="15">
        <v>11</v>
      </c>
      <c r="U127" s="15">
        <v>32</v>
      </c>
      <c r="V127" s="29">
        <v>4</v>
      </c>
      <c r="Y127" s="9"/>
    </row>
    <row r="128" spans="1:25" ht="16" x14ac:dyDescent="0.2">
      <c r="A128" s="24" t="s">
        <v>274</v>
      </c>
      <c r="B128" s="25" t="s">
        <v>511</v>
      </c>
      <c r="C128" s="25" t="s">
        <v>510</v>
      </c>
      <c r="D128" s="26">
        <v>45265</v>
      </c>
      <c r="E128" s="25">
        <v>30</v>
      </c>
      <c r="F128" s="25">
        <v>18.25</v>
      </c>
      <c r="G128" s="27">
        <v>0.60829999999999995</v>
      </c>
      <c r="H128" s="15">
        <v>38</v>
      </c>
      <c r="I128" s="15">
        <v>41.81</v>
      </c>
      <c r="J128" s="27">
        <v>1.1003000000000001</v>
      </c>
      <c r="K128" s="14">
        <v>4.2799999999999998E-2</v>
      </c>
      <c r="L128" s="27">
        <v>0.91666666666666596</v>
      </c>
      <c r="M128" s="27">
        <v>1</v>
      </c>
      <c r="N128" s="28" t="s">
        <v>50</v>
      </c>
      <c r="O128" s="14">
        <v>0.91666666666666596</v>
      </c>
      <c r="P128" s="15"/>
      <c r="Q128" s="15"/>
      <c r="R128" s="15">
        <v>4</v>
      </c>
      <c r="S128" s="15"/>
      <c r="T128" s="15">
        <v>10</v>
      </c>
      <c r="U128" s="15">
        <v>26</v>
      </c>
      <c r="V128" s="29">
        <v>4.4000000000000004</v>
      </c>
      <c r="Y128" s="9"/>
    </row>
    <row r="129" spans="1:25" ht="16" x14ac:dyDescent="0.2">
      <c r="A129" s="24" t="s">
        <v>279</v>
      </c>
      <c r="B129" s="25" t="s">
        <v>511</v>
      </c>
      <c r="C129" s="25" t="s">
        <v>512</v>
      </c>
      <c r="D129" s="26">
        <v>45281</v>
      </c>
      <c r="E129" s="25">
        <v>30</v>
      </c>
      <c r="F129" s="25">
        <v>19.5</v>
      </c>
      <c r="G129" s="27">
        <v>0.65</v>
      </c>
      <c r="H129" s="15">
        <v>38</v>
      </c>
      <c r="I129" s="15">
        <v>39.130000000000003</v>
      </c>
      <c r="J129" s="27">
        <v>1.0295999999999901</v>
      </c>
      <c r="K129" s="14">
        <v>5.3999999999999999E-2</v>
      </c>
      <c r="L129" s="27">
        <v>0.94444444444444398</v>
      </c>
      <c r="M129" s="27">
        <v>1</v>
      </c>
      <c r="N129" s="28" t="s">
        <v>23</v>
      </c>
      <c r="O129" s="14">
        <v>0.35294117647058798</v>
      </c>
      <c r="P129" s="15">
        <v>2</v>
      </c>
      <c r="Q129" s="15">
        <v>10</v>
      </c>
      <c r="R129" s="15"/>
      <c r="S129" s="15"/>
      <c r="T129" s="15">
        <v>1</v>
      </c>
      <c r="U129" s="15">
        <v>21</v>
      </c>
      <c r="V129" s="29">
        <v>5</v>
      </c>
      <c r="Y129" s="9"/>
    </row>
    <row r="130" spans="1:25" ht="16" x14ac:dyDescent="0.2">
      <c r="A130" s="24" t="s">
        <v>280</v>
      </c>
      <c r="B130" s="25" t="s">
        <v>506</v>
      </c>
      <c r="C130" s="25" t="s">
        <v>190</v>
      </c>
      <c r="D130" s="26">
        <v>45964</v>
      </c>
      <c r="E130" s="25">
        <v>35</v>
      </c>
      <c r="F130" s="25">
        <v>35.5</v>
      </c>
      <c r="G130" s="27">
        <v>1.0143</v>
      </c>
      <c r="H130" s="15">
        <v>43</v>
      </c>
      <c r="I130" s="15">
        <v>46.13</v>
      </c>
      <c r="J130" s="27">
        <v>1.0727</v>
      </c>
      <c r="K130" s="14">
        <v>0.41199999999999998</v>
      </c>
      <c r="L130" s="27">
        <v>1</v>
      </c>
      <c r="M130" s="27">
        <v>0.99363057324840698</v>
      </c>
      <c r="N130" s="28" t="s">
        <v>126</v>
      </c>
      <c r="O130" s="14">
        <v>1</v>
      </c>
      <c r="P130" s="15">
        <v>2</v>
      </c>
      <c r="Q130" s="15">
        <v>10</v>
      </c>
      <c r="R130" s="15">
        <v>21</v>
      </c>
      <c r="S130" s="15"/>
      <c r="T130" s="15">
        <v>17</v>
      </c>
      <c r="U130" s="15">
        <v>49</v>
      </c>
      <c r="V130" s="29">
        <v>4.7692307692307692</v>
      </c>
      <c r="Y130" s="9"/>
    </row>
    <row r="131" spans="1:25" ht="16" x14ac:dyDescent="0.2">
      <c r="A131" s="24" t="s">
        <v>282</v>
      </c>
      <c r="B131" s="25" t="s">
        <v>511</v>
      </c>
      <c r="C131" s="25" t="s">
        <v>512</v>
      </c>
      <c r="D131" s="26">
        <v>42811</v>
      </c>
      <c r="E131" s="25">
        <v>12</v>
      </c>
      <c r="F131" s="25">
        <v>13</v>
      </c>
      <c r="G131" s="27">
        <v>1.0832999999999999</v>
      </c>
      <c r="H131" s="15">
        <v>16</v>
      </c>
      <c r="I131" s="15">
        <v>30</v>
      </c>
      <c r="J131" s="27">
        <v>1.875</v>
      </c>
      <c r="K131" s="14">
        <v>0.1032</v>
      </c>
      <c r="L131" s="27">
        <v>0.96969696969696895</v>
      </c>
      <c r="M131" s="27">
        <v>0.97297297297297203</v>
      </c>
      <c r="N131" s="28" t="s">
        <v>36</v>
      </c>
      <c r="O131" s="14">
        <v>0.83333333333333304</v>
      </c>
      <c r="P131" s="15"/>
      <c r="Q131" s="15"/>
      <c r="R131" s="15">
        <v>6</v>
      </c>
      <c r="S131" s="15">
        <v>1</v>
      </c>
      <c r="T131" s="15">
        <v>2</v>
      </c>
      <c r="U131" s="15">
        <v>14</v>
      </c>
      <c r="V131" s="29">
        <v>3.3333333333333335</v>
      </c>
      <c r="Y131" s="9"/>
    </row>
    <row r="132" spans="1:25" ht="16" x14ac:dyDescent="0.2">
      <c r="A132" s="24" t="s">
        <v>284</v>
      </c>
      <c r="B132" s="25" t="s">
        <v>506</v>
      </c>
      <c r="C132" s="25" t="s">
        <v>510</v>
      </c>
      <c r="D132" s="26">
        <v>45894</v>
      </c>
      <c r="E132" s="25">
        <v>35</v>
      </c>
      <c r="F132" s="25">
        <v>43</v>
      </c>
      <c r="G132" s="27">
        <v>1.2285999999999899</v>
      </c>
      <c r="H132" s="15">
        <v>43</v>
      </c>
      <c r="I132" s="15">
        <v>59.25</v>
      </c>
      <c r="J132" s="27">
        <v>1.3778999999999999</v>
      </c>
      <c r="K132" s="14">
        <v>4.8800000000000003E-2</v>
      </c>
      <c r="L132" s="27">
        <v>0.99173553719008201</v>
      </c>
      <c r="M132" s="27">
        <v>0.99447513812154598</v>
      </c>
      <c r="N132" s="28" t="s">
        <v>363</v>
      </c>
      <c r="O132" s="14">
        <v>1</v>
      </c>
      <c r="P132" s="15">
        <v>1</v>
      </c>
      <c r="Q132" s="15">
        <v>10</v>
      </c>
      <c r="R132" s="15">
        <v>23</v>
      </c>
      <c r="S132" s="15">
        <v>10</v>
      </c>
      <c r="T132" s="15">
        <v>15</v>
      </c>
      <c r="U132" s="15">
        <v>57</v>
      </c>
      <c r="V132" s="29">
        <v>4</v>
      </c>
      <c r="Y132" s="9"/>
    </row>
    <row r="133" spans="1:25" ht="16" x14ac:dyDescent="0.2">
      <c r="A133" s="24" t="s">
        <v>287</v>
      </c>
      <c r="B133" s="25" t="s">
        <v>506</v>
      </c>
      <c r="C133" s="25" t="s">
        <v>510</v>
      </c>
      <c r="D133" s="26">
        <v>45722</v>
      </c>
      <c r="E133" s="25">
        <v>12</v>
      </c>
      <c r="F133" s="25">
        <v>9.8799999999999901</v>
      </c>
      <c r="G133" s="27">
        <v>0.82289999999999996</v>
      </c>
      <c r="H133" s="15">
        <v>16</v>
      </c>
      <c r="I133" s="15">
        <v>17.309999999999999</v>
      </c>
      <c r="J133" s="27">
        <v>1.0820000000000001</v>
      </c>
      <c r="K133" s="14">
        <v>0.39889999999999998</v>
      </c>
      <c r="L133" s="27">
        <v>0.86666666666666603</v>
      </c>
      <c r="M133" s="27">
        <v>1</v>
      </c>
      <c r="N133" s="28" t="s">
        <v>45</v>
      </c>
      <c r="O133" s="14">
        <v>1</v>
      </c>
      <c r="P133" s="15"/>
      <c r="Q133" s="15"/>
      <c r="R133" s="15">
        <v>6</v>
      </c>
      <c r="S133" s="15"/>
      <c r="T133" s="15">
        <v>5</v>
      </c>
      <c r="U133" s="15">
        <v>16</v>
      </c>
      <c r="V133" s="29">
        <v>3.5</v>
      </c>
      <c r="Y133" s="9"/>
    </row>
    <row r="134" spans="1:25" ht="16" x14ac:dyDescent="0.2">
      <c r="A134" s="24" t="s">
        <v>288</v>
      </c>
      <c r="B134" s="25" t="s">
        <v>508</v>
      </c>
      <c r="C134" s="25" t="s">
        <v>221</v>
      </c>
      <c r="D134" s="26">
        <v>43182</v>
      </c>
      <c r="E134" s="25">
        <v>30</v>
      </c>
      <c r="F134" s="25">
        <v>11</v>
      </c>
      <c r="G134" s="27">
        <v>0.36670000000000003</v>
      </c>
      <c r="H134" s="15">
        <v>38</v>
      </c>
      <c r="I134" s="15">
        <v>35</v>
      </c>
      <c r="J134" s="27">
        <v>0.92110000000000003</v>
      </c>
      <c r="K134" s="14">
        <v>2.7E-2</v>
      </c>
      <c r="L134" s="27">
        <v>0.97297297297297203</v>
      </c>
      <c r="M134" s="27">
        <v>1</v>
      </c>
      <c r="N134" s="28" t="s">
        <v>32</v>
      </c>
      <c r="O134" s="14">
        <v>0.125</v>
      </c>
      <c r="P134" s="15"/>
      <c r="Q134" s="15"/>
      <c r="R134" s="15">
        <v>3</v>
      </c>
      <c r="S134" s="15">
        <v>37</v>
      </c>
      <c r="T134" s="15">
        <v>0</v>
      </c>
      <c r="U134" s="15">
        <v>24</v>
      </c>
      <c r="V134" s="29"/>
      <c r="Y134" s="9"/>
    </row>
    <row r="135" spans="1:25" ht="16" x14ac:dyDescent="0.2">
      <c r="A135" s="24" t="s">
        <v>289</v>
      </c>
      <c r="B135" s="25" t="s">
        <v>506</v>
      </c>
      <c r="C135" s="25" t="s">
        <v>509</v>
      </c>
      <c r="D135" s="26">
        <v>45201</v>
      </c>
      <c r="E135" s="25">
        <v>30</v>
      </c>
      <c r="F135" s="25">
        <v>26.06</v>
      </c>
      <c r="G135" s="27">
        <v>0.86879999999999902</v>
      </c>
      <c r="H135" s="15">
        <v>38</v>
      </c>
      <c r="I135" s="15">
        <v>40.69</v>
      </c>
      <c r="J135" s="27">
        <v>1.0707</v>
      </c>
      <c r="K135" s="14">
        <v>5.7299999999999997E-2</v>
      </c>
      <c r="L135" s="27">
        <v>0.97435897435897401</v>
      </c>
      <c r="M135" s="27">
        <v>1</v>
      </c>
      <c r="N135" s="28" t="s">
        <v>23</v>
      </c>
      <c r="O135" s="14">
        <v>0.86956521739130399</v>
      </c>
      <c r="P135" s="15">
        <v>3</v>
      </c>
      <c r="Q135" s="15">
        <v>9.6666000000000007</v>
      </c>
      <c r="R135" s="15">
        <v>27</v>
      </c>
      <c r="S135" s="15"/>
      <c r="T135" s="15">
        <v>2</v>
      </c>
      <c r="U135" s="15">
        <v>27</v>
      </c>
      <c r="V135" s="29">
        <v>4</v>
      </c>
      <c r="Y135" s="9"/>
    </row>
    <row r="136" spans="1:25" ht="16" x14ac:dyDescent="0.2">
      <c r="A136" s="24" t="s">
        <v>290</v>
      </c>
      <c r="B136" s="25" t="s">
        <v>511</v>
      </c>
      <c r="C136" s="25" t="s">
        <v>507</v>
      </c>
      <c r="D136" s="26">
        <v>44183</v>
      </c>
      <c r="E136" s="25">
        <v>30</v>
      </c>
      <c r="F136" s="25">
        <v>16.5</v>
      </c>
      <c r="G136" s="27">
        <v>0.55000000000000004</v>
      </c>
      <c r="H136" s="15">
        <v>38</v>
      </c>
      <c r="I136" s="15">
        <v>34.880000000000003</v>
      </c>
      <c r="J136" s="27">
        <v>0.91779999999999995</v>
      </c>
      <c r="K136" s="14">
        <v>7.5300000000000006E-2</v>
      </c>
      <c r="L136" s="27">
        <v>1</v>
      </c>
      <c r="M136" s="27">
        <v>1</v>
      </c>
      <c r="N136" s="28" t="s">
        <v>27</v>
      </c>
      <c r="O136" s="14">
        <v>0.76923076923076905</v>
      </c>
      <c r="P136" s="15">
        <v>1</v>
      </c>
      <c r="Q136" s="15">
        <v>10</v>
      </c>
      <c r="R136" s="15">
        <v>1</v>
      </c>
      <c r="S136" s="15"/>
      <c r="T136" s="15">
        <v>5</v>
      </c>
      <c r="U136" s="15">
        <v>21</v>
      </c>
      <c r="V136" s="29">
        <v>2</v>
      </c>
      <c r="Y136" s="9"/>
    </row>
    <row r="137" spans="1:25" ht="16" x14ac:dyDescent="0.2">
      <c r="A137" s="24" t="s">
        <v>291</v>
      </c>
      <c r="B137" s="25" t="s">
        <v>506</v>
      </c>
      <c r="C137" s="25" t="s">
        <v>512</v>
      </c>
      <c r="D137" s="26">
        <v>44642</v>
      </c>
      <c r="E137" s="25">
        <v>20</v>
      </c>
      <c r="F137" s="25">
        <v>16</v>
      </c>
      <c r="G137" s="27">
        <v>0.8</v>
      </c>
      <c r="H137" s="15">
        <v>24</v>
      </c>
      <c r="I137" s="15">
        <v>19.559999999999999</v>
      </c>
      <c r="J137" s="27">
        <v>0.81509999999999905</v>
      </c>
      <c r="K137" s="14">
        <v>0.112</v>
      </c>
      <c r="L137" s="27">
        <v>0.96491228070175405</v>
      </c>
      <c r="M137" s="27">
        <v>0.96825396825396803</v>
      </c>
      <c r="N137" s="28" t="s">
        <v>45</v>
      </c>
      <c r="O137" s="14">
        <v>1</v>
      </c>
      <c r="P137" s="15">
        <v>1</v>
      </c>
      <c r="Q137" s="15">
        <v>10</v>
      </c>
      <c r="R137" s="15">
        <v>17</v>
      </c>
      <c r="S137" s="15"/>
      <c r="T137" s="15">
        <v>7</v>
      </c>
      <c r="U137" s="15">
        <v>27</v>
      </c>
      <c r="V137" s="29">
        <v>4</v>
      </c>
      <c r="Y137" s="9"/>
    </row>
    <row r="138" spans="1:25" ht="16" x14ac:dyDescent="0.2">
      <c r="A138" s="24" t="s">
        <v>292</v>
      </c>
      <c r="B138" s="25" t="s">
        <v>511</v>
      </c>
      <c r="C138" s="25" t="s">
        <v>512</v>
      </c>
      <c r="D138" s="26">
        <v>45271</v>
      </c>
      <c r="E138" s="25">
        <v>12</v>
      </c>
      <c r="F138" s="25">
        <v>2</v>
      </c>
      <c r="G138" s="27">
        <v>0.16669999999999999</v>
      </c>
      <c r="H138" s="15">
        <v>16</v>
      </c>
      <c r="I138" s="15">
        <v>13.559999999999899</v>
      </c>
      <c r="J138" s="27">
        <v>0.84770000000000001</v>
      </c>
      <c r="K138" s="14">
        <v>0.23949999999999999</v>
      </c>
      <c r="L138" s="27">
        <v>1</v>
      </c>
      <c r="M138" s="27">
        <v>1</v>
      </c>
      <c r="N138" s="28" t="s">
        <v>23</v>
      </c>
      <c r="O138" s="14">
        <v>1</v>
      </c>
      <c r="P138" s="15"/>
      <c r="Q138" s="15"/>
      <c r="R138" s="15"/>
      <c r="S138" s="15"/>
      <c r="T138" s="15">
        <v>2</v>
      </c>
      <c r="U138" s="15">
        <v>3</v>
      </c>
      <c r="V138" s="29"/>
      <c r="Y138" s="9"/>
    </row>
    <row r="139" spans="1:25" ht="16" x14ac:dyDescent="0.2">
      <c r="A139" s="24" t="s">
        <v>294</v>
      </c>
      <c r="B139" s="25" t="s">
        <v>506</v>
      </c>
      <c r="C139" s="25" t="s">
        <v>507</v>
      </c>
      <c r="D139" s="26">
        <v>43903</v>
      </c>
      <c r="E139" s="25">
        <v>30</v>
      </c>
      <c r="F139" s="25">
        <v>28.38</v>
      </c>
      <c r="G139" s="27">
        <v>0.94579999999999997</v>
      </c>
      <c r="H139" s="15">
        <v>38</v>
      </c>
      <c r="I139" s="15">
        <v>37.44</v>
      </c>
      <c r="J139" s="27">
        <v>0.98519999999999996</v>
      </c>
      <c r="K139" s="14">
        <v>0.30499999999999999</v>
      </c>
      <c r="L139" s="27">
        <v>0.97619047619047605</v>
      </c>
      <c r="M139" s="27">
        <v>0.98484848484848397</v>
      </c>
      <c r="N139" s="28" t="s">
        <v>250</v>
      </c>
      <c r="O139" s="14">
        <v>0.5</v>
      </c>
      <c r="P139" s="15"/>
      <c r="Q139" s="15"/>
      <c r="R139" s="15">
        <v>20</v>
      </c>
      <c r="S139" s="15"/>
      <c r="T139" s="15">
        <v>15</v>
      </c>
      <c r="U139" s="15">
        <v>46</v>
      </c>
      <c r="V139" s="29">
        <v>3.5</v>
      </c>
      <c r="Y139" s="9"/>
    </row>
    <row r="140" spans="1:25" ht="16" x14ac:dyDescent="0.2">
      <c r="A140" s="24" t="s">
        <v>297</v>
      </c>
      <c r="B140" s="25" t="s">
        <v>511</v>
      </c>
      <c r="C140" s="25" t="s">
        <v>512</v>
      </c>
      <c r="D140" s="26">
        <v>45155</v>
      </c>
      <c r="E140" s="25">
        <v>12</v>
      </c>
      <c r="F140" s="25">
        <v>6.38</v>
      </c>
      <c r="G140" s="27">
        <v>0.53129999999999999</v>
      </c>
      <c r="H140" s="15">
        <v>16</v>
      </c>
      <c r="I140" s="15">
        <v>21.81</v>
      </c>
      <c r="J140" s="27">
        <v>1.3633</v>
      </c>
      <c r="K140" s="14">
        <v>0.1666</v>
      </c>
      <c r="L140" s="27">
        <v>1</v>
      </c>
      <c r="M140" s="27">
        <v>1</v>
      </c>
      <c r="N140" s="28" t="s">
        <v>45</v>
      </c>
      <c r="O140" s="14">
        <v>1</v>
      </c>
      <c r="P140" s="15"/>
      <c r="Q140" s="15"/>
      <c r="R140" s="15"/>
      <c r="S140" s="15"/>
      <c r="T140" s="15">
        <v>2</v>
      </c>
      <c r="U140" s="15">
        <v>3</v>
      </c>
      <c r="V140" s="29">
        <v>3</v>
      </c>
      <c r="Y140" s="9"/>
    </row>
    <row r="141" spans="1:25" ht="16" x14ac:dyDescent="0.2">
      <c r="A141" s="24" t="s">
        <v>298</v>
      </c>
      <c r="B141" s="25" t="s">
        <v>511</v>
      </c>
      <c r="C141" s="25" t="s">
        <v>512</v>
      </c>
      <c r="D141" s="26">
        <v>45523</v>
      </c>
      <c r="E141" s="25">
        <v>30</v>
      </c>
      <c r="F141" s="25">
        <v>14.13</v>
      </c>
      <c r="G141" s="27">
        <v>0.4708</v>
      </c>
      <c r="H141" s="15">
        <v>38</v>
      </c>
      <c r="I141" s="15">
        <v>37.19</v>
      </c>
      <c r="J141" s="27">
        <v>0.97859999999999903</v>
      </c>
      <c r="K141" s="14">
        <v>0.24590000000000001</v>
      </c>
      <c r="L141" s="27">
        <v>0.72093023255813904</v>
      </c>
      <c r="M141" s="27">
        <v>1</v>
      </c>
      <c r="N141" s="28" t="s">
        <v>32</v>
      </c>
      <c r="O141" s="14">
        <v>0.9375</v>
      </c>
      <c r="P141" s="15">
        <v>2</v>
      </c>
      <c r="Q141" s="15">
        <v>8</v>
      </c>
      <c r="R141" s="15">
        <v>4</v>
      </c>
      <c r="S141" s="15"/>
      <c r="T141" s="15">
        <v>2</v>
      </c>
      <c r="U141" s="15">
        <v>19</v>
      </c>
      <c r="V141" s="29">
        <v>4.75</v>
      </c>
      <c r="Y141" s="9"/>
    </row>
    <row r="142" spans="1:25" ht="16" x14ac:dyDescent="0.2">
      <c r="A142" s="24" t="s">
        <v>299</v>
      </c>
      <c r="B142" s="25" t="s">
        <v>508</v>
      </c>
      <c r="C142" s="25" t="s">
        <v>221</v>
      </c>
      <c r="D142" s="26">
        <v>43707</v>
      </c>
      <c r="E142" s="25">
        <v>20</v>
      </c>
      <c r="F142" s="25">
        <v>9.25</v>
      </c>
      <c r="G142" s="27">
        <v>0.46250000000000002</v>
      </c>
      <c r="H142" s="15">
        <v>38</v>
      </c>
      <c r="I142" s="15">
        <v>38.94</v>
      </c>
      <c r="J142" s="27">
        <v>1.0246999999999999</v>
      </c>
      <c r="K142" s="14">
        <v>0.43709999999999999</v>
      </c>
      <c r="L142" s="27">
        <v>1</v>
      </c>
      <c r="M142" s="27">
        <v>1</v>
      </c>
      <c r="N142" s="28" t="s">
        <v>32</v>
      </c>
      <c r="O142" s="14">
        <v>1</v>
      </c>
      <c r="P142" s="15"/>
      <c r="Q142" s="15"/>
      <c r="R142" s="15">
        <v>1</v>
      </c>
      <c r="S142" s="15"/>
      <c r="T142" s="15">
        <v>0</v>
      </c>
      <c r="U142" s="15">
        <v>6</v>
      </c>
      <c r="V142" s="29">
        <v>1.75</v>
      </c>
      <c r="Y142" s="9"/>
    </row>
    <row r="143" spans="1:25" ht="16" x14ac:dyDescent="0.2">
      <c r="A143" s="24" t="s">
        <v>300</v>
      </c>
      <c r="B143" s="25" t="s">
        <v>511</v>
      </c>
      <c r="C143" s="25" t="s">
        <v>507</v>
      </c>
      <c r="D143" s="26">
        <v>42576</v>
      </c>
      <c r="E143" s="25">
        <v>20</v>
      </c>
      <c r="F143" s="25">
        <v>12.25</v>
      </c>
      <c r="G143" s="27">
        <v>0.61250000000000004</v>
      </c>
      <c r="H143" s="15">
        <v>24</v>
      </c>
      <c r="I143" s="15">
        <v>25.5</v>
      </c>
      <c r="J143" s="27">
        <v>1.0625</v>
      </c>
      <c r="K143" s="14">
        <v>0.1333</v>
      </c>
      <c r="L143" s="27">
        <v>0.88888888888888795</v>
      </c>
      <c r="M143" s="27">
        <v>1</v>
      </c>
      <c r="N143" s="28" t="s">
        <v>45</v>
      </c>
      <c r="O143" s="14">
        <v>0.90909090909090895</v>
      </c>
      <c r="P143" s="15">
        <v>1</v>
      </c>
      <c r="Q143" s="15">
        <v>8</v>
      </c>
      <c r="R143" s="15">
        <v>2</v>
      </c>
      <c r="S143" s="15"/>
      <c r="T143" s="15">
        <v>4</v>
      </c>
      <c r="U143" s="15">
        <v>16</v>
      </c>
      <c r="V143" s="29">
        <v>3</v>
      </c>
      <c r="Y143" s="9"/>
    </row>
    <row r="144" spans="1:25" ht="16" x14ac:dyDescent="0.2">
      <c r="A144" s="24" t="s">
        <v>302</v>
      </c>
      <c r="B144" s="25" t="s">
        <v>506</v>
      </c>
      <c r="C144" s="25" t="s">
        <v>509</v>
      </c>
      <c r="D144" s="26">
        <v>45195</v>
      </c>
      <c r="E144" s="25">
        <v>12</v>
      </c>
      <c r="F144" s="25">
        <v>15.88</v>
      </c>
      <c r="G144" s="27">
        <v>1.3229</v>
      </c>
      <c r="H144" s="15">
        <v>16</v>
      </c>
      <c r="I144" s="15">
        <v>17.940000000000001</v>
      </c>
      <c r="J144" s="27">
        <v>1.12109999999999</v>
      </c>
      <c r="K144" s="14">
        <v>0.1467</v>
      </c>
      <c r="L144" s="27">
        <v>1</v>
      </c>
      <c r="M144" s="27">
        <v>0.987341772151898</v>
      </c>
      <c r="N144" s="28" t="s">
        <v>23</v>
      </c>
      <c r="O144" s="14">
        <v>1</v>
      </c>
      <c r="P144" s="15"/>
      <c r="Q144" s="15"/>
      <c r="R144" s="15">
        <v>19</v>
      </c>
      <c r="S144" s="15"/>
      <c r="T144" s="15">
        <v>5</v>
      </c>
      <c r="U144" s="15">
        <v>20</v>
      </c>
      <c r="V144" s="29">
        <v>1.1000000000000001</v>
      </c>
      <c r="Y144" s="9"/>
    </row>
    <row r="145" spans="1:25" ht="16" x14ac:dyDescent="0.2">
      <c r="A145" s="24" t="s">
        <v>306</v>
      </c>
      <c r="B145" s="25" t="s">
        <v>506</v>
      </c>
      <c r="C145" s="25" t="s">
        <v>509</v>
      </c>
      <c r="D145" s="26">
        <v>45209</v>
      </c>
      <c r="E145" s="25">
        <v>12</v>
      </c>
      <c r="F145" s="25">
        <v>9.75</v>
      </c>
      <c r="G145" s="27">
        <v>0.8125</v>
      </c>
      <c r="H145" s="15">
        <v>16</v>
      </c>
      <c r="I145" s="15">
        <v>21.13</v>
      </c>
      <c r="J145" s="27">
        <v>1.3203</v>
      </c>
      <c r="K145" s="14">
        <v>0.30599999999999999</v>
      </c>
      <c r="L145" s="27">
        <v>0.96969696969696895</v>
      </c>
      <c r="M145" s="27">
        <v>0.95454545454545403</v>
      </c>
      <c r="N145" s="28" t="s">
        <v>48</v>
      </c>
      <c r="O145" s="14">
        <v>0.875</v>
      </c>
      <c r="P145" s="15"/>
      <c r="Q145" s="15"/>
      <c r="R145" s="15">
        <v>7</v>
      </c>
      <c r="S145" s="15"/>
      <c r="T145" s="15">
        <v>4</v>
      </c>
      <c r="U145" s="15">
        <v>17</v>
      </c>
      <c r="V145" s="29">
        <v>4</v>
      </c>
      <c r="Y145" s="9"/>
    </row>
    <row r="146" spans="1:25" ht="16" x14ac:dyDescent="0.2">
      <c r="A146" s="24" t="s">
        <v>307</v>
      </c>
      <c r="B146" s="25" t="s">
        <v>506</v>
      </c>
      <c r="C146" s="25" t="s">
        <v>512</v>
      </c>
      <c r="D146" s="26">
        <v>45908</v>
      </c>
      <c r="E146" s="25">
        <v>30</v>
      </c>
      <c r="F146" s="25">
        <v>27.5</v>
      </c>
      <c r="G146" s="27">
        <v>0.91669999999999996</v>
      </c>
      <c r="H146" s="15">
        <v>38</v>
      </c>
      <c r="I146" s="15">
        <v>39</v>
      </c>
      <c r="J146" s="27">
        <v>1.0263</v>
      </c>
      <c r="K146" s="14">
        <v>0.24809999999999999</v>
      </c>
      <c r="L146" s="27">
        <v>0.83561643835616395</v>
      </c>
      <c r="M146" s="27">
        <v>0.94890510948905105</v>
      </c>
      <c r="N146" s="28" t="s">
        <v>34</v>
      </c>
      <c r="O146" s="14">
        <v>0.36842105263157798</v>
      </c>
      <c r="P146" s="15"/>
      <c r="Q146" s="15"/>
      <c r="R146" s="15">
        <v>13</v>
      </c>
      <c r="S146" s="15"/>
      <c r="T146" s="15">
        <v>9</v>
      </c>
      <c r="U146" s="15">
        <v>33</v>
      </c>
      <c r="V146" s="29">
        <v>4</v>
      </c>
      <c r="Y146" s="9"/>
    </row>
    <row r="147" spans="1:25" ht="16" x14ac:dyDescent="0.2">
      <c r="A147" s="24" t="s">
        <v>310</v>
      </c>
      <c r="B147" s="25" t="s">
        <v>508</v>
      </c>
      <c r="C147" s="25" t="s">
        <v>507</v>
      </c>
      <c r="D147" s="26">
        <v>43917</v>
      </c>
      <c r="E147" s="25">
        <v>30</v>
      </c>
      <c r="F147" s="25">
        <v>20.38</v>
      </c>
      <c r="G147" s="27">
        <v>0.67920000000000003</v>
      </c>
      <c r="H147" s="15">
        <v>38</v>
      </c>
      <c r="I147" s="15">
        <v>58</v>
      </c>
      <c r="J147" s="27">
        <v>1.5263</v>
      </c>
      <c r="K147" s="14">
        <v>0.11260000000000001</v>
      </c>
      <c r="L147" s="27">
        <v>0.98076923076922995</v>
      </c>
      <c r="M147" s="27">
        <v>1</v>
      </c>
      <c r="N147" s="28" t="s">
        <v>126</v>
      </c>
      <c r="O147" s="14">
        <v>0.8125</v>
      </c>
      <c r="P147" s="15"/>
      <c r="Q147" s="15"/>
      <c r="R147" s="15">
        <v>1</v>
      </c>
      <c r="S147" s="15"/>
      <c r="T147" s="15">
        <v>7</v>
      </c>
      <c r="U147" s="15">
        <v>24</v>
      </c>
      <c r="V147" s="29">
        <v>4.166666666666667</v>
      </c>
      <c r="Y147" s="9"/>
    </row>
    <row r="148" spans="1:25" ht="16" x14ac:dyDescent="0.2">
      <c r="A148" s="24" t="s">
        <v>311</v>
      </c>
      <c r="B148" s="25" t="s">
        <v>506</v>
      </c>
      <c r="C148" s="25" t="s">
        <v>514</v>
      </c>
      <c r="D148" s="26">
        <v>46048</v>
      </c>
      <c r="E148" s="25">
        <v>12</v>
      </c>
      <c r="F148" s="25"/>
      <c r="G148" s="27"/>
      <c r="H148" s="15">
        <v>16</v>
      </c>
      <c r="I148" s="15"/>
      <c r="J148" s="27"/>
      <c r="K148" s="14"/>
      <c r="L148" s="27"/>
      <c r="M148" s="27"/>
      <c r="N148" s="28" t="s">
        <v>32</v>
      </c>
      <c r="O148" s="14"/>
      <c r="P148" s="15"/>
      <c r="Q148" s="15"/>
      <c r="R148" s="15"/>
      <c r="S148" s="15"/>
      <c r="T148" s="15">
        <v>0</v>
      </c>
      <c r="U148" s="15">
        <v>0</v>
      </c>
      <c r="V148" s="29"/>
      <c r="Y148" s="9"/>
    </row>
    <row r="149" spans="1:25" ht="16" x14ac:dyDescent="0.2">
      <c r="A149" s="24" t="s">
        <v>312</v>
      </c>
      <c r="B149" s="25" t="s">
        <v>511</v>
      </c>
      <c r="C149" s="25" t="s">
        <v>507</v>
      </c>
      <c r="D149" s="26">
        <v>44600</v>
      </c>
      <c r="E149" s="25">
        <v>35</v>
      </c>
      <c r="F149" s="25">
        <v>7.13</v>
      </c>
      <c r="G149" s="27">
        <v>0.2036</v>
      </c>
      <c r="H149" s="15">
        <v>43</v>
      </c>
      <c r="I149" s="15">
        <v>44.19</v>
      </c>
      <c r="J149" s="27">
        <v>1.0276000000000001</v>
      </c>
      <c r="K149" s="14">
        <v>0.32290000000000002</v>
      </c>
      <c r="L149" s="27">
        <v>0.94444444444444398</v>
      </c>
      <c r="M149" s="27">
        <v>1</v>
      </c>
      <c r="N149" s="28" t="s">
        <v>45</v>
      </c>
      <c r="O149" s="14">
        <v>0.8</v>
      </c>
      <c r="P149" s="15"/>
      <c r="Q149" s="15"/>
      <c r="R149" s="15"/>
      <c r="S149" s="15"/>
      <c r="T149" s="15">
        <v>2</v>
      </c>
      <c r="U149" s="15">
        <v>10</v>
      </c>
      <c r="V149" s="29"/>
      <c r="Y149" s="9"/>
    </row>
    <row r="150" spans="1:25" ht="16" x14ac:dyDescent="0.2">
      <c r="A150" s="24" t="s">
        <v>313</v>
      </c>
      <c r="B150" s="25" t="s">
        <v>506</v>
      </c>
      <c r="C150" s="25" t="s">
        <v>513</v>
      </c>
      <c r="D150" s="26">
        <v>46006</v>
      </c>
      <c r="E150" s="25">
        <v>12</v>
      </c>
      <c r="F150" s="25">
        <v>10.1299999999999</v>
      </c>
      <c r="G150" s="27">
        <v>0.843799999999999</v>
      </c>
      <c r="H150" s="15">
        <v>16</v>
      </c>
      <c r="I150" s="15">
        <v>18.5</v>
      </c>
      <c r="J150" s="27">
        <v>1.1562999999999899</v>
      </c>
      <c r="K150" s="14">
        <v>0.2266</v>
      </c>
      <c r="L150" s="27">
        <v>0.2</v>
      </c>
      <c r="M150" s="27">
        <v>1</v>
      </c>
      <c r="N150" s="28" t="s">
        <v>232</v>
      </c>
      <c r="O150" s="14">
        <v>0</v>
      </c>
      <c r="P150" s="15"/>
      <c r="Q150" s="15"/>
      <c r="R150" s="15">
        <v>2</v>
      </c>
      <c r="S150" s="15"/>
      <c r="T150" s="15">
        <v>14</v>
      </c>
      <c r="U150" s="15">
        <v>14</v>
      </c>
      <c r="V150" s="29"/>
      <c r="Y150" s="9"/>
    </row>
    <row r="151" spans="1:25" ht="16" x14ac:dyDescent="0.2">
      <c r="A151" s="24" t="s">
        <v>315</v>
      </c>
      <c r="B151" s="25" t="s">
        <v>506</v>
      </c>
      <c r="C151" s="25" t="s">
        <v>509</v>
      </c>
      <c r="D151" s="26">
        <v>45810</v>
      </c>
      <c r="E151" s="25">
        <v>30</v>
      </c>
      <c r="F151" s="25">
        <v>26.13</v>
      </c>
      <c r="G151" s="27">
        <v>0.87080000000000002</v>
      </c>
      <c r="H151" s="15">
        <v>38</v>
      </c>
      <c r="I151" s="15">
        <v>40.25</v>
      </c>
      <c r="J151" s="27">
        <v>1.0591999999999999</v>
      </c>
      <c r="K151" s="14">
        <v>0.1739</v>
      </c>
      <c r="L151" s="27">
        <v>0.94444444444444398</v>
      </c>
      <c r="M151" s="27">
        <v>1</v>
      </c>
      <c r="N151" s="28" t="s">
        <v>34</v>
      </c>
      <c r="O151" s="14">
        <v>0.92592592592592504</v>
      </c>
      <c r="P151" s="15">
        <v>1</v>
      </c>
      <c r="Q151" s="15">
        <v>10</v>
      </c>
      <c r="R151" s="15">
        <v>18</v>
      </c>
      <c r="S151" s="15"/>
      <c r="T151" s="15">
        <v>12</v>
      </c>
      <c r="U151" s="15">
        <v>45</v>
      </c>
      <c r="V151" s="29">
        <v>5</v>
      </c>
      <c r="Y151" s="9"/>
    </row>
    <row r="152" spans="1:25" ht="16" x14ac:dyDescent="0.2">
      <c r="A152" s="24" t="s">
        <v>316</v>
      </c>
      <c r="B152" s="25" t="s">
        <v>506</v>
      </c>
      <c r="C152" s="25" t="s">
        <v>514</v>
      </c>
      <c r="D152" s="26">
        <v>46050</v>
      </c>
      <c r="E152" s="25">
        <v>20</v>
      </c>
      <c r="F152" s="25"/>
      <c r="G152" s="27"/>
      <c r="H152" s="15">
        <v>24</v>
      </c>
      <c r="I152" s="15"/>
      <c r="J152" s="27"/>
      <c r="K152" s="14"/>
      <c r="L152" s="27"/>
      <c r="M152" s="27"/>
      <c r="N152" s="28" t="s">
        <v>32</v>
      </c>
      <c r="O152" s="14"/>
      <c r="P152" s="15"/>
      <c r="Q152" s="15"/>
      <c r="R152" s="15"/>
      <c r="S152" s="15"/>
      <c r="T152" s="15">
        <v>0</v>
      </c>
      <c r="U152" s="15">
        <v>0</v>
      </c>
      <c r="V152" s="29"/>
      <c r="Y152" s="9"/>
    </row>
    <row r="153" spans="1:25" ht="16" x14ac:dyDescent="0.2">
      <c r="A153" s="24" t="s">
        <v>317</v>
      </c>
      <c r="B153" s="25" t="s">
        <v>511</v>
      </c>
      <c r="C153" s="25" t="s">
        <v>510</v>
      </c>
      <c r="D153" s="26">
        <v>44013</v>
      </c>
      <c r="E153" s="25">
        <v>30</v>
      </c>
      <c r="F153" s="25">
        <v>17.38</v>
      </c>
      <c r="G153" s="27">
        <v>0.57919999999999905</v>
      </c>
      <c r="H153" s="15">
        <v>38</v>
      </c>
      <c r="I153" s="15">
        <v>35</v>
      </c>
      <c r="J153" s="27">
        <v>0.92110000000000003</v>
      </c>
      <c r="K153" s="14">
        <v>0.1522</v>
      </c>
      <c r="L153" s="27">
        <v>1</v>
      </c>
      <c r="M153" s="27">
        <v>1</v>
      </c>
      <c r="N153" s="28" t="s">
        <v>15</v>
      </c>
      <c r="O153" s="14">
        <v>0.86666666666666603</v>
      </c>
      <c r="P153" s="15"/>
      <c r="Q153" s="15"/>
      <c r="R153" s="15">
        <v>1</v>
      </c>
      <c r="S153" s="15">
        <v>4</v>
      </c>
      <c r="T153" s="15">
        <v>8</v>
      </c>
      <c r="U153" s="15">
        <v>22</v>
      </c>
      <c r="V153" s="29"/>
      <c r="Y153" s="9"/>
    </row>
    <row r="154" spans="1:25" ht="16" x14ac:dyDescent="0.2">
      <c r="A154" s="24" t="s">
        <v>318</v>
      </c>
      <c r="B154" s="25" t="s">
        <v>506</v>
      </c>
      <c r="C154" s="25" t="s">
        <v>509</v>
      </c>
      <c r="D154" s="26">
        <v>45959</v>
      </c>
      <c r="E154" s="25">
        <v>30</v>
      </c>
      <c r="F154" s="25">
        <v>24.63</v>
      </c>
      <c r="G154" s="27">
        <v>0.82079999999999997</v>
      </c>
      <c r="H154" s="15">
        <v>38</v>
      </c>
      <c r="I154" s="15">
        <v>40.06</v>
      </c>
      <c r="J154" s="27">
        <v>1.0543</v>
      </c>
      <c r="K154" s="14">
        <v>0.12189999999999999</v>
      </c>
      <c r="L154" s="27">
        <v>1</v>
      </c>
      <c r="M154" s="27">
        <v>1</v>
      </c>
      <c r="N154" s="28" t="s">
        <v>57</v>
      </c>
      <c r="O154" s="14">
        <v>0.35714285714285698</v>
      </c>
      <c r="P154" s="15">
        <v>1</v>
      </c>
      <c r="Q154" s="15">
        <v>10</v>
      </c>
      <c r="R154" s="15"/>
      <c r="S154" s="15"/>
      <c r="T154" s="15">
        <v>9</v>
      </c>
      <c r="U154" s="15">
        <v>28</v>
      </c>
      <c r="V154" s="29">
        <v>4.5</v>
      </c>
      <c r="Y154" s="9"/>
    </row>
    <row r="155" spans="1:25" ht="16" x14ac:dyDescent="0.2">
      <c r="A155" s="24" t="s">
        <v>319</v>
      </c>
      <c r="B155" s="25" t="s">
        <v>506</v>
      </c>
      <c r="C155" s="25" t="s">
        <v>510</v>
      </c>
      <c r="D155" s="26">
        <v>45712</v>
      </c>
      <c r="E155" s="25">
        <v>35</v>
      </c>
      <c r="F155" s="25">
        <v>36.880000000000003</v>
      </c>
      <c r="G155" s="27">
        <v>1.0535999999999901</v>
      </c>
      <c r="H155" s="15">
        <v>43</v>
      </c>
      <c r="I155" s="15">
        <v>53.81</v>
      </c>
      <c r="J155" s="27">
        <v>1.2515000000000001</v>
      </c>
      <c r="K155" s="14">
        <v>0.49320000000000003</v>
      </c>
      <c r="L155" s="27">
        <v>0.98076923076922995</v>
      </c>
      <c r="M155" s="27">
        <v>1</v>
      </c>
      <c r="N155" s="28" t="s">
        <v>139</v>
      </c>
      <c r="O155" s="14">
        <v>0.89655172413793105</v>
      </c>
      <c r="P155" s="15">
        <v>1</v>
      </c>
      <c r="Q155" s="15">
        <v>10</v>
      </c>
      <c r="R155" s="15">
        <v>18</v>
      </c>
      <c r="S155" s="15"/>
      <c r="T155" s="15">
        <v>12</v>
      </c>
      <c r="U155" s="15">
        <v>61</v>
      </c>
      <c r="V155" s="29">
        <v>3.8333333333333335</v>
      </c>
      <c r="Y155" s="9"/>
    </row>
    <row r="156" spans="1:25" ht="16" x14ac:dyDescent="0.2">
      <c r="A156" s="24" t="s">
        <v>321</v>
      </c>
      <c r="B156" s="25" t="s">
        <v>506</v>
      </c>
      <c r="C156" s="25" t="s">
        <v>509</v>
      </c>
      <c r="D156" s="26">
        <v>45775</v>
      </c>
      <c r="E156" s="25">
        <v>30</v>
      </c>
      <c r="F156" s="25">
        <v>32.65</v>
      </c>
      <c r="G156" s="27">
        <v>1.0882999999999901</v>
      </c>
      <c r="H156" s="15">
        <v>38</v>
      </c>
      <c r="I156" s="15">
        <v>43.31</v>
      </c>
      <c r="J156" s="27">
        <v>1.1397999999999999</v>
      </c>
      <c r="K156" s="14">
        <v>6.7400000000000002E-2</v>
      </c>
      <c r="L156" s="27">
        <v>0.90789473684210498</v>
      </c>
      <c r="M156" s="27">
        <v>0.93793103448275805</v>
      </c>
      <c r="N156" s="28" t="s">
        <v>32</v>
      </c>
      <c r="O156" s="14">
        <v>0.68</v>
      </c>
      <c r="P156" s="15">
        <v>1</v>
      </c>
      <c r="Q156" s="15">
        <v>10</v>
      </c>
      <c r="R156" s="15">
        <v>19</v>
      </c>
      <c r="S156" s="15">
        <v>1</v>
      </c>
      <c r="T156" s="15">
        <v>0</v>
      </c>
      <c r="U156" s="15">
        <v>32</v>
      </c>
      <c r="V156" s="29">
        <v>4.2352941176470589</v>
      </c>
      <c r="Y156" s="9"/>
    </row>
    <row r="157" spans="1:25" ht="16" x14ac:dyDescent="0.2">
      <c r="A157" s="24" t="s">
        <v>323</v>
      </c>
      <c r="B157" s="25" t="s">
        <v>506</v>
      </c>
      <c r="C157" s="25" t="s">
        <v>510</v>
      </c>
      <c r="D157" s="26">
        <v>44642</v>
      </c>
      <c r="E157" s="25">
        <v>20</v>
      </c>
      <c r="F157" s="25">
        <v>14.25</v>
      </c>
      <c r="G157" s="27">
        <v>0.71250000000000002</v>
      </c>
      <c r="H157" s="15">
        <v>24</v>
      </c>
      <c r="I157" s="15">
        <v>22.669999999999899</v>
      </c>
      <c r="J157" s="27">
        <v>0.94439999999999902</v>
      </c>
      <c r="K157" s="14">
        <v>0.20399999999999999</v>
      </c>
      <c r="L157" s="27">
        <v>0.95348837209302295</v>
      </c>
      <c r="M157" s="27">
        <v>0.96363636363636296</v>
      </c>
      <c r="N157" s="28" t="s">
        <v>66</v>
      </c>
      <c r="O157" s="14">
        <v>0.93333333333333302</v>
      </c>
      <c r="P157" s="15"/>
      <c r="Q157" s="15"/>
      <c r="R157" s="15">
        <v>4</v>
      </c>
      <c r="S157" s="15"/>
      <c r="T157" s="15">
        <v>8</v>
      </c>
      <c r="U157" s="15">
        <v>27</v>
      </c>
      <c r="V157" s="29"/>
      <c r="Y157" s="9"/>
    </row>
    <row r="158" spans="1:25" ht="16" x14ac:dyDescent="0.2">
      <c r="A158" s="24" t="s">
        <v>324</v>
      </c>
      <c r="B158" s="25" t="s">
        <v>506</v>
      </c>
      <c r="C158" s="25" t="s">
        <v>512</v>
      </c>
      <c r="D158" s="26">
        <v>45201</v>
      </c>
      <c r="E158" s="25">
        <v>20</v>
      </c>
      <c r="F158" s="25">
        <v>11.6299999999999</v>
      </c>
      <c r="G158" s="27">
        <v>0.58129999999999904</v>
      </c>
      <c r="H158" s="15">
        <v>24</v>
      </c>
      <c r="I158" s="15">
        <v>14.69</v>
      </c>
      <c r="J158" s="27">
        <v>0.61199999999999999</v>
      </c>
      <c r="K158" s="14">
        <v>0.15579999999999999</v>
      </c>
      <c r="L158" s="27">
        <v>0.65714285714285703</v>
      </c>
      <c r="M158" s="27">
        <v>1</v>
      </c>
      <c r="N158" s="28" t="s">
        <v>59</v>
      </c>
      <c r="O158" s="14">
        <v>0.88888888888888795</v>
      </c>
      <c r="P158" s="15"/>
      <c r="Q158" s="15"/>
      <c r="R158" s="15">
        <v>11</v>
      </c>
      <c r="S158" s="15">
        <v>6</v>
      </c>
      <c r="T158" s="15">
        <v>8</v>
      </c>
      <c r="U158" s="15">
        <v>25</v>
      </c>
      <c r="V158" s="29"/>
      <c r="Y158" s="9"/>
    </row>
    <row r="159" spans="1:25" ht="16" x14ac:dyDescent="0.2">
      <c r="A159" s="24" t="s">
        <v>325</v>
      </c>
      <c r="B159" s="25" t="s">
        <v>506</v>
      </c>
      <c r="C159" s="25" t="s">
        <v>513</v>
      </c>
      <c r="D159" s="26">
        <v>46027</v>
      </c>
      <c r="E159" s="25">
        <v>30</v>
      </c>
      <c r="F159" s="25">
        <v>7.92</v>
      </c>
      <c r="G159" s="27">
        <v>0.26389999999999902</v>
      </c>
      <c r="H159" s="15">
        <v>38</v>
      </c>
      <c r="I159" s="15">
        <v>38</v>
      </c>
      <c r="J159" s="27">
        <v>1</v>
      </c>
      <c r="K159" s="14">
        <v>0.14660000000000001</v>
      </c>
      <c r="L159" s="27">
        <v>1</v>
      </c>
      <c r="M159" s="27">
        <v>1</v>
      </c>
      <c r="N159" s="28" t="s">
        <v>187</v>
      </c>
      <c r="O159" s="14"/>
      <c r="P159" s="15"/>
      <c r="Q159" s="15"/>
      <c r="R159" s="15"/>
      <c r="S159" s="15"/>
      <c r="T159" s="15">
        <v>15</v>
      </c>
      <c r="U159" s="15">
        <v>15</v>
      </c>
      <c r="V159" s="29">
        <v>4</v>
      </c>
      <c r="Y159" s="9"/>
    </row>
    <row r="160" spans="1:25" ht="16" x14ac:dyDescent="0.2">
      <c r="A160" s="24" t="s">
        <v>326</v>
      </c>
      <c r="B160" s="25" t="s">
        <v>506</v>
      </c>
      <c r="C160" s="25" t="s">
        <v>513</v>
      </c>
      <c r="D160" s="26">
        <v>46027</v>
      </c>
      <c r="E160" s="25">
        <v>12</v>
      </c>
      <c r="F160" s="25">
        <v>0</v>
      </c>
      <c r="G160" s="27">
        <v>0</v>
      </c>
      <c r="H160" s="15">
        <v>16</v>
      </c>
      <c r="I160" s="15">
        <v>12.42</v>
      </c>
      <c r="J160" s="27">
        <v>0.77600000000000002</v>
      </c>
      <c r="K160" s="14"/>
      <c r="L160" s="27"/>
      <c r="M160" s="27"/>
      <c r="N160" s="28" t="s">
        <v>32</v>
      </c>
      <c r="O160" s="14"/>
      <c r="P160" s="15"/>
      <c r="Q160" s="15"/>
      <c r="R160" s="15"/>
      <c r="S160" s="15"/>
      <c r="T160" s="15">
        <v>0</v>
      </c>
      <c r="U160" s="15">
        <v>0</v>
      </c>
      <c r="V160" s="29"/>
      <c r="Y160" s="9"/>
    </row>
    <row r="161" spans="1:25" ht="16" x14ac:dyDescent="0.2">
      <c r="A161" s="24" t="s">
        <v>327</v>
      </c>
      <c r="B161" s="25" t="s">
        <v>511</v>
      </c>
      <c r="C161" s="25" t="s">
        <v>509</v>
      </c>
      <c r="D161" s="26">
        <v>44203</v>
      </c>
      <c r="E161" s="25">
        <v>20</v>
      </c>
      <c r="F161" s="25">
        <v>11.69</v>
      </c>
      <c r="G161" s="27">
        <v>0.58439999999999903</v>
      </c>
      <c r="H161" s="15">
        <v>24</v>
      </c>
      <c r="I161" s="15">
        <v>28.31</v>
      </c>
      <c r="J161" s="27">
        <v>1.1797</v>
      </c>
      <c r="K161" s="14">
        <v>0.16139999999999999</v>
      </c>
      <c r="L161" s="27">
        <v>0.90322580645161199</v>
      </c>
      <c r="M161" s="27">
        <v>0.9375</v>
      </c>
      <c r="N161" s="28" t="s">
        <v>36</v>
      </c>
      <c r="O161" s="14">
        <v>1</v>
      </c>
      <c r="P161" s="15"/>
      <c r="Q161" s="15"/>
      <c r="R161" s="15"/>
      <c r="S161" s="15">
        <v>2</v>
      </c>
      <c r="T161" s="15">
        <v>1</v>
      </c>
      <c r="U161" s="15">
        <v>8</v>
      </c>
      <c r="V161" s="29">
        <v>5</v>
      </c>
      <c r="Y161" s="9"/>
    </row>
    <row r="162" spans="1:25" ht="16" x14ac:dyDescent="0.2">
      <c r="A162" s="24" t="s">
        <v>331</v>
      </c>
      <c r="B162" s="25" t="s">
        <v>506</v>
      </c>
      <c r="C162" s="25" t="s">
        <v>507</v>
      </c>
      <c r="D162" s="26">
        <v>45950</v>
      </c>
      <c r="E162" s="25">
        <v>30</v>
      </c>
      <c r="F162" s="25">
        <v>22.63</v>
      </c>
      <c r="G162" s="27">
        <v>0.75419999999999998</v>
      </c>
      <c r="H162" s="15">
        <v>38</v>
      </c>
      <c r="I162" s="15">
        <v>42.75</v>
      </c>
      <c r="J162" s="27">
        <v>1.125</v>
      </c>
      <c r="K162" s="14">
        <v>0.21929999999999999</v>
      </c>
      <c r="L162" s="27">
        <v>0.78461538461538405</v>
      </c>
      <c r="M162" s="27">
        <v>0.97499999999999998</v>
      </c>
      <c r="N162" s="28" t="s">
        <v>232</v>
      </c>
      <c r="O162" s="14">
        <v>0.46153846153846101</v>
      </c>
      <c r="P162" s="15">
        <v>1</v>
      </c>
      <c r="Q162" s="15">
        <v>10</v>
      </c>
      <c r="R162" s="15">
        <v>2</v>
      </c>
      <c r="S162" s="15">
        <v>3</v>
      </c>
      <c r="T162" s="15">
        <v>12</v>
      </c>
      <c r="U162" s="15">
        <v>31</v>
      </c>
      <c r="V162" s="29">
        <v>3.6666666666666665</v>
      </c>
      <c r="Y162" s="9"/>
    </row>
    <row r="163" spans="1:25" ht="16" x14ac:dyDescent="0.2">
      <c r="A163" s="24" t="s">
        <v>332</v>
      </c>
      <c r="B163" s="25" t="s">
        <v>508</v>
      </c>
      <c r="C163" s="25" t="s">
        <v>221</v>
      </c>
      <c r="D163" s="26">
        <v>39826</v>
      </c>
      <c r="E163" s="25">
        <v>30</v>
      </c>
      <c r="F163" s="25">
        <v>28.31</v>
      </c>
      <c r="G163" s="27">
        <v>0.94379999999999897</v>
      </c>
      <c r="H163" s="15">
        <v>38</v>
      </c>
      <c r="I163" s="15">
        <v>54.129999999999903</v>
      </c>
      <c r="J163" s="27">
        <v>1.4242999999999999</v>
      </c>
      <c r="K163" s="14">
        <v>0.12959999999999999</v>
      </c>
      <c r="L163" s="27">
        <v>0.46052631578947301</v>
      </c>
      <c r="M163" s="27">
        <v>0.62745098039215597</v>
      </c>
      <c r="N163" s="28" t="s">
        <v>232</v>
      </c>
      <c r="O163" s="14">
        <v>0.19047619047618999</v>
      </c>
      <c r="P163" s="15">
        <v>2</v>
      </c>
      <c r="Q163" s="15">
        <v>10</v>
      </c>
      <c r="R163" s="15">
        <v>3</v>
      </c>
      <c r="S163" s="15">
        <v>25</v>
      </c>
      <c r="T163" s="15">
        <v>12</v>
      </c>
      <c r="U163" s="15">
        <v>34</v>
      </c>
      <c r="V163" s="29"/>
      <c r="Y163" s="9"/>
    </row>
    <row r="164" spans="1:25" ht="16" x14ac:dyDescent="0.2">
      <c r="A164" s="24" t="s">
        <v>333</v>
      </c>
      <c r="B164" s="25" t="s">
        <v>506</v>
      </c>
      <c r="C164" s="25" t="s">
        <v>512</v>
      </c>
      <c r="D164" s="26">
        <v>45315</v>
      </c>
      <c r="E164" s="25">
        <v>30</v>
      </c>
      <c r="F164" s="25">
        <v>23.5</v>
      </c>
      <c r="G164" s="27">
        <v>0.7833</v>
      </c>
      <c r="H164" s="15">
        <v>38</v>
      </c>
      <c r="I164" s="15">
        <v>28.439999999999898</v>
      </c>
      <c r="J164" s="27">
        <v>0.74839999999999995</v>
      </c>
      <c r="K164" s="14">
        <v>0.35449999999999998</v>
      </c>
      <c r="L164" s="27">
        <v>0.54838709677419295</v>
      </c>
      <c r="M164" s="27">
        <v>0.96629213483146004</v>
      </c>
      <c r="N164" s="28" t="s">
        <v>54</v>
      </c>
      <c r="O164" s="14">
        <v>0.5</v>
      </c>
      <c r="P164" s="15"/>
      <c r="Q164" s="15"/>
      <c r="R164" s="15">
        <v>18</v>
      </c>
      <c r="S164" s="15">
        <v>37</v>
      </c>
      <c r="T164" s="15">
        <v>8</v>
      </c>
      <c r="U164" s="15">
        <v>35</v>
      </c>
      <c r="V164" s="29"/>
      <c r="Y164" s="9"/>
    </row>
    <row r="165" spans="1:25" ht="16" x14ac:dyDescent="0.2">
      <c r="A165" s="30" t="s">
        <v>334</v>
      </c>
      <c r="B165" s="31" t="s">
        <v>506</v>
      </c>
      <c r="C165" s="31" t="s">
        <v>509</v>
      </c>
      <c r="D165" s="32">
        <v>45201</v>
      </c>
      <c r="E165" s="31">
        <v>20</v>
      </c>
      <c r="F165" s="31">
        <v>12.6299999999999</v>
      </c>
      <c r="G165" s="18">
        <v>0.63129999999999997</v>
      </c>
      <c r="H165" s="9">
        <v>24</v>
      </c>
      <c r="I165" s="9">
        <v>19.329999999999998</v>
      </c>
      <c r="J165" s="18">
        <v>0.80559999999999998</v>
      </c>
      <c r="K165" s="12">
        <v>4.3900000000000002E-2</v>
      </c>
      <c r="L165" s="18">
        <v>0.95833333333333304</v>
      </c>
      <c r="M165" s="18">
        <v>0.96250000000000002</v>
      </c>
      <c r="N165" s="33" t="s">
        <v>32</v>
      </c>
      <c r="O165" s="12">
        <v>1</v>
      </c>
      <c r="P165" s="9">
        <v>1</v>
      </c>
      <c r="Q165" s="9">
        <v>10</v>
      </c>
      <c r="R165" s="9">
        <v>8</v>
      </c>
      <c r="S165" s="9"/>
      <c r="T165" s="9">
        <v>0</v>
      </c>
      <c r="U165" s="9">
        <v>20</v>
      </c>
      <c r="V165" s="29"/>
      <c r="Y165" s="9"/>
    </row>
    <row r="166" spans="1:25" ht="16" x14ac:dyDescent="0.2">
      <c r="A166" s="24" t="s">
        <v>335</v>
      </c>
      <c r="B166" s="25" t="s">
        <v>511</v>
      </c>
      <c r="C166" s="25" t="s">
        <v>512</v>
      </c>
      <c r="D166" s="26">
        <v>45196</v>
      </c>
      <c r="E166" s="25">
        <v>12</v>
      </c>
      <c r="F166" s="25">
        <v>5</v>
      </c>
      <c r="G166" s="27">
        <v>0.41669999999999902</v>
      </c>
      <c r="H166" s="15">
        <v>16</v>
      </c>
      <c r="I166" s="15">
        <v>29.75</v>
      </c>
      <c r="J166" s="27">
        <v>1.8593999999999999</v>
      </c>
      <c r="K166" s="14"/>
      <c r="L166" s="27">
        <v>1</v>
      </c>
      <c r="M166" s="27">
        <v>1</v>
      </c>
      <c r="N166" s="28" t="s">
        <v>66</v>
      </c>
      <c r="O166" s="14">
        <v>1</v>
      </c>
      <c r="P166" s="15"/>
      <c r="Q166" s="15"/>
      <c r="R166" s="15"/>
      <c r="S166" s="15">
        <v>1</v>
      </c>
      <c r="T166" s="15">
        <v>3</v>
      </c>
      <c r="U166" s="15">
        <v>5</v>
      </c>
      <c r="V166" s="29"/>
      <c r="Y166" s="9"/>
    </row>
    <row r="167" spans="1:25" ht="16" x14ac:dyDescent="0.2">
      <c r="A167" s="24" t="s">
        <v>336</v>
      </c>
      <c r="B167" s="25" t="s">
        <v>506</v>
      </c>
      <c r="C167" s="25" t="s">
        <v>514</v>
      </c>
      <c r="D167" s="26">
        <v>46034</v>
      </c>
      <c r="E167" s="25">
        <v>35</v>
      </c>
      <c r="F167" s="25">
        <v>0</v>
      </c>
      <c r="G167" s="27">
        <v>0</v>
      </c>
      <c r="H167" s="15">
        <v>43</v>
      </c>
      <c r="I167" s="15">
        <v>24.75</v>
      </c>
      <c r="J167" s="27">
        <v>0.5756</v>
      </c>
      <c r="K167" s="14"/>
      <c r="L167" s="27"/>
      <c r="M167" s="27"/>
      <c r="N167" s="28" t="s">
        <v>32</v>
      </c>
      <c r="O167" s="14"/>
      <c r="P167" s="15"/>
      <c r="Q167" s="15"/>
      <c r="R167" s="15"/>
      <c r="S167" s="15"/>
      <c r="T167" s="15">
        <v>0</v>
      </c>
      <c r="U167" s="15">
        <v>0</v>
      </c>
      <c r="V167" s="29"/>
      <c r="Y167" s="9"/>
    </row>
    <row r="168" spans="1:25" ht="16" x14ac:dyDescent="0.2">
      <c r="A168" s="24" t="s">
        <v>337</v>
      </c>
      <c r="B168" s="25" t="s">
        <v>506</v>
      </c>
      <c r="C168" s="25" t="s">
        <v>514</v>
      </c>
      <c r="D168" s="26">
        <v>46035</v>
      </c>
      <c r="E168" s="25">
        <v>35</v>
      </c>
      <c r="F168" s="25">
        <v>0</v>
      </c>
      <c r="G168" s="27">
        <v>0</v>
      </c>
      <c r="H168" s="15">
        <v>43</v>
      </c>
      <c r="I168" s="15">
        <v>37.130000000000003</v>
      </c>
      <c r="J168" s="27">
        <v>0.86339999999999995</v>
      </c>
      <c r="K168" s="14"/>
      <c r="L168" s="27"/>
      <c r="M168" s="27"/>
      <c r="N168" s="28" t="s">
        <v>32</v>
      </c>
      <c r="O168" s="14"/>
      <c r="P168" s="15"/>
      <c r="Q168" s="15"/>
      <c r="R168" s="15"/>
      <c r="S168" s="15"/>
      <c r="T168" s="15">
        <v>0</v>
      </c>
      <c r="U168" s="15">
        <v>0</v>
      </c>
      <c r="V168" s="29"/>
      <c r="Y168" s="9"/>
    </row>
    <row r="169" spans="1:25" ht="16" x14ac:dyDescent="0.2">
      <c r="A169" s="24" t="s">
        <v>338</v>
      </c>
      <c r="B169" s="25" t="s">
        <v>506</v>
      </c>
      <c r="C169" s="25" t="s">
        <v>509</v>
      </c>
      <c r="D169" s="26">
        <v>43507</v>
      </c>
      <c r="E169" s="25">
        <v>20</v>
      </c>
      <c r="F169" s="25">
        <v>13.25</v>
      </c>
      <c r="G169" s="27">
        <v>0.66249999999999998</v>
      </c>
      <c r="H169" s="15">
        <v>24</v>
      </c>
      <c r="I169" s="15">
        <v>24</v>
      </c>
      <c r="J169" s="27">
        <v>1</v>
      </c>
      <c r="K169" s="14">
        <v>0.12740000000000001</v>
      </c>
      <c r="L169" s="27">
        <v>1</v>
      </c>
      <c r="M169" s="27">
        <v>1</v>
      </c>
      <c r="N169" s="28" t="s">
        <v>54</v>
      </c>
      <c r="O169" s="14">
        <v>1</v>
      </c>
      <c r="P169" s="15"/>
      <c r="Q169" s="15"/>
      <c r="R169" s="15">
        <v>3</v>
      </c>
      <c r="S169" s="15"/>
      <c r="T169" s="15">
        <v>10</v>
      </c>
      <c r="U169" s="15">
        <v>25</v>
      </c>
      <c r="V169" s="29">
        <v>3.5</v>
      </c>
      <c r="Y169" s="9"/>
    </row>
    <row r="170" spans="1:25" ht="16" x14ac:dyDescent="0.2">
      <c r="A170" s="24" t="s">
        <v>339</v>
      </c>
      <c r="B170" s="25" t="s">
        <v>506</v>
      </c>
      <c r="C170" s="25" t="s">
        <v>510</v>
      </c>
      <c r="D170" s="26">
        <v>45197</v>
      </c>
      <c r="E170" s="25">
        <v>20</v>
      </c>
      <c r="F170" s="25">
        <v>16.13</v>
      </c>
      <c r="G170" s="27">
        <v>0.80629999999999902</v>
      </c>
      <c r="H170" s="15">
        <v>24</v>
      </c>
      <c r="I170" s="15">
        <v>24.5</v>
      </c>
      <c r="J170" s="27">
        <v>1.0207999999999999</v>
      </c>
      <c r="K170" s="14">
        <v>0.10249999999999999</v>
      </c>
      <c r="L170" s="27">
        <v>1</v>
      </c>
      <c r="M170" s="27">
        <v>1</v>
      </c>
      <c r="N170" s="28" t="s">
        <v>31</v>
      </c>
      <c r="O170" s="14">
        <v>0.61538461538461497</v>
      </c>
      <c r="P170" s="15"/>
      <c r="Q170" s="15"/>
      <c r="R170" s="15">
        <v>14</v>
      </c>
      <c r="S170" s="15"/>
      <c r="T170" s="15">
        <v>6</v>
      </c>
      <c r="U170" s="15">
        <v>27</v>
      </c>
      <c r="V170" s="29">
        <v>4.8</v>
      </c>
      <c r="Y170" s="9"/>
    </row>
    <row r="171" spans="1:25" ht="16" x14ac:dyDescent="0.2">
      <c r="A171" s="24" t="s">
        <v>340</v>
      </c>
      <c r="B171" s="25" t="s">
        <v>506</v>
      </c>
      <c r="C171" s="25" t="s">
        <v>510</v>
      </c>
      <c r="D171" s="26">
        <v>45789</v>
      </c>
      <c r="E171" s="25">
        <v>30</v>
      </c>
      <c r="F171" s="25">
        <v>22</v>
      </c>
      <c r="G171" s="27">
        <v>0.73329999999999995</v>
      </c>
      <c r="H171" s="15">
        <v>38</v>
      </c>
      <c r="I171" s="15">
        <v>31.689999999999898</v>
      </c>
      <c r="J171" s="27">
        <v>0.83389999999999997</v>
      </c>
      <c r="K171" s="14">
        <v>0.27250000000000002</v>
      </c>
      <c r="L171" s="27">
        <v>0.98275862068965503</v>
      </c>
      <c r="M171" s="27">
        <v>0.96296296296296202</v>
      </c>
      <c r="N171" s="28" t="s">
        <v>34</v>
      </c>
      <c r="O171" s="14">
        <v>0.83333333333333304</v>
      </c>
      <c r="P171" s="15"/>
      <c r="Q171" s="15"/>
      <c r="R171" s="15">
        <v>11</v>
      </c>
      <c r="S171" s="15"/>
      <c r="T171" s="15">
        <v>9</v>
      </c>
      <c r="U171" s="15">
        <v>31</v>
      </c>
      <c r="V171" s="29"/>
      <c r="Y171" s="9"/>
    </row>
    <row r="172" spans="1:25" ht="16" x14ac:dyDescent="0.2">
      <c r="A172" s="24" t="s">
        <v>342</v>
      </c>
      <c r="B172" s="25" t="s">
        <v>506</v>
      </c>
      <c r="C172" s="25" t="s">
        <v>513</v>
      </c>
      <c r="D172" s="26">
        <v>46020</v>
      </c>
      <c r="E172" s="25">
        <v>30</v>
      </c>
      <c r="F172" s="25">
        <v>4</v>
      </c>
      <c r="G172" s="27">
        <v>0.1333</v>
      </c>
      <c r="H172" s="15">
        <v>38</v>
      </c>
      <c r="I172" s="15">
        <v>30.06</v>
      </c>
      <c r="J172" s="27">
        <v>0.79109999999999903</v>
      </c>
      <c r="K172" s="14">
        <v>0.98329999999999995</v>
      </c>
      <c r="L172" s="27">
        <v>1</v>
      </c>
      <c r="M172" s="27">
        <v>1</v>
      </c>
      <c r="N172" s="28" t="s">
        <v>521</v>
      </c>
      <c r="O172" s="14"/>
      <c r="P172" s="15"/>
      <c r="Q172" s="15"/>
      <c r="R172" s="15"/>
      <c r="S172" s="15"/>
      <c r="T172" s="15">
        <v>13</v>
      </c>
      <c r="U172" s="15">
        <v>13</v>
      </c>
      <c r="V172" s="29"/>
      <c r="Y172" s="9"/>
    </row>
    <row r="173" spans="1:25" ht="16" x14ac:dyDescent="0.2">
      <c r="A173" s="24" t="s">
        <v>343</v>
      </c>
      <c r="B173" s="25" t="s">
        <v>506</v>
      </c>
      <c r="C173" s="25" t="s">
        <v>509</v>
      </c>
      <c r="D173" s="26">
        <v>45201</v>
      </c>
      <c r="E173" s="25">
        <v>30</v>
      </c>
      <c r="F173" s="25">
        <v>29.31</v>
      </c>
      <c r="G173" s="27">
        <v>0.97709999999999997</v>
      </c>
      <c r="H173" s="15">
        <v>38</v>
      </c>
      <c r="I173" s="15">
        <v>41.81</v>
      </c>
      <c r="J173" s="27">
        <v>1.1003000000000001</v>
      </c>
      <c r="K173" s="14">
        <v>0.189</v>
      </c>
      <c r="L173" s="27">
        <v>0.94505494505494503</v>
      </c>
      <c r="M173" s="27">
        <v>0.969465648854961</v>
      </c>
      <c r="N173" s="28" t="s">
        <v>41</v>
      </c>
      <c r="O173" s="14">
        <v>0.8</v>
      </c>
      <c r="P173" s="15"/>
      <c r="Q173" s="15"/>
      <c r="R173" s="15">
        <v>11</v>
      </c>
      <c r="S173" s="15">
        <v>2</v>
      </c>
      <c r="T173" s="15">
        <v>16</v>
      </c>
      <c r="U173" s="15">
        <v>37</v>
      </c>
      <c r="V173" s="29">
        <v>4.4285714285714288</v>
      </c>
      <c r="Y173" s="9"/>
    </row>
    <row r="174" spans="1:25" ht="16" x14ac:dyDescent="0.2">
      <c r="A174" s="24" t="s">
        <v>344</v>
      </c>
      <c r="B174" s="25" t="s">
        <v>506</v>
      </c>
      <c r="C174" s="25" t="s">
        <v>507</v>
      </c>
      <c r="D174" s="26">
        <v>45754</v>
      </c>
      <c r="E174" s="25">
        <v>35</v>
      </c>
      <c r="F174" s="25">
        <v>25.38</v>
      </c>
      <c r="G174" s="27">
        <v>0.72499999999999998</v>
      </c>
      <c r="H174" s="15">
        <v>43</v>
      </c>
      <c r="I174" s="15">
        <v>36.75</v>
      </c>
      <c r="J174" s="27">
        <v>0.85470000000000002</v>
      </c>
      <c r="K174" s="14">
        <v>6.2799999999999995E-2</v>
      </c>
      <c r="L174" s="27">
        <v>0.96923076923076901</v>
      </c>
      <c r="M174" s="27">
        <v>1</v>
      </c>
      <c r="N174" s="28" t="s">
        <v>187</v>
      </c>
      <c r="O174" s="14">
        <v>0.76923076923076905</v>
      </c>
      <c r="P174" s="15"/>
      <c r="Q174" s="15"/>
      <c r="R174" s="15">
        <v>10</v>
      </c>
      <c r="S174" s="15"/>
      <c r="T174" s="15">
        <v>15</v>
      </c>
      <c r="U174" s="15">
        <v>30</v>
      </c>
      <c r="V174" s="29"/>
      <c r="Y174" s="9"/>
    </row>
    <row r="175" spans="1:25" ht="16" x14ac:dyDescent="0.2">
      <c r="A175" s="24" t="s">
        <v>345</v>
      </c>
      <c r="B175" s="25" t="s">
        <v>506</v>
      </c>
      <c r="C175" s="25" t="s">
        <v>512</v>
      </c>
      <c r="D175" s="26">
        <v>45198</v>
      </c>
      <c r="E175" s="25">
        <v>12</v>
      </c>
      <c r="F175" s="25">
        <v>14.5</v>
      </c>
      <c r="G175" s="27">
        <v>1.2082999999999999</v>
      </c>
      <c r="H175" s="15">
        <v>16</v>
      </c>
      <c r="I175" s="15">
        <v>21.06</v>
      </c>
      <c r="J175" s="27">
        <v>1.3164</v>
      </c>
      <c r="K175" s="14">
        <v>0.27079999999999999</v>
      </c>
      <c r="L175" s="27">
        <v>1</v>
      </c>
      <c r="M175" s="27">
        <v>0.95</v>
      </c>
      <c r="N175" s="28" t="s">
        <v>54</v>
      </c>
      <c r="O175" s="14">
        <v>0.46153846153846101</v>
      </c>
      <c r="P175" s="15"/>
      <c r="Q175" s="15"/>
      <c r="R175" s="15">
        <v>6</v>
      </c>
      <c r="S175" s="15"/>
      <c r="T175" s="15">
        <v>5</v>
      </c>
      <c r="U175" s="15">
        <v>21</v>
      </c>
      <c r="V175" s="29">
        <v>4.7777777777777777</v>
      </c>
      <c r="Y175" s="9"/>
    </row>
    <row r="176" spans="1:25" ht="16" x14ac:dyDescent="0.2">
      <c r="A176" s="24" t="s">
        <v>346</v>
      </c>
      <c r="B176" s="25" t="s">
        <v>506</v>
      </c>
      <c r="C176" s="25" t="s">
        <v>512</v>
      </c>
      <c r="D176" s="26">
        <v>45791</v>
      </c>
      <c r="E176" s="25">
        <v>30</v>
      </c>
      <c r="F176" s="25">
        <v>22.63</v>
      </c>
      <c r="G176" s="27">
        <v>0.75419999999999998</v>
      </c>
      <c r="H176" s="15">
        <v>38</v>
      </c>
      <c r="I176" s="15">
        <v>35.19</v>
      </c>
      <c r="J176" s="27">
        <v>0.92599999999999905</v>
      </c>
      <c r="K176" s="14">
        <v>0.31759999999999999</v>
      </c>
      <c r="L176" s="27">
        <v>1</v>
      </c>
      <c r="M176" s="27">
        <v>0.80681818181818099</v>
      </c>
      <c r="N176" s="28" t="s">
        <v>245</v>
      </c>
      <c r="O176" s="14">
        <v>0.84615384615384603</v>
      </c>
      <c r="P176" s="15"/>
      <c r="Q176" s="15"/>
      <c r="R176" s="15">
        <v>10</v>
      </c>
      <c r="S176" s="15"/>
      <c r="T176" s="15">
        <v>16</v>
      </c>
      <c r="U176" s="15">
        <v>36</v>
      </c>
      <c r="V176" s="29">
        <v>5</v>
      </c>
      <c r="Y176" s="9"/>
    </row>
    <row r="177" spans="1:25" ht="16" x14ac:dyDescent="0.2">
      <c r="A177" s="24" t="s">
        <v>348</v>
      </c>
      <c r="B177" s="25" t="s">
        <v>506</v>
      </c>
      <c r="C177" s="25" t="s">
        <v>509</v>
      </c>
      <c r="D177" s="26">
        <v>45822</v>
      </c>
      <c r="E177" s="25">
        <v>30</v>
      </c>
      <c r="F177" s="25">
        <v>23.88</v>
      </c>
      <c r="G177" s="27">
        <v>0.79579999999999995</v>
      </c>
      <c r="H177" s="15">
        <v>38</v>
      </c>
      <c r="I177" s="15">
        <v>39</v>
      </c>
      <c r="J177" s="27">
        <v>1.0263</v>
      </c>
      <c r="K177" s="14">
        <v>0.1547</v>
      </c>
      <c r="L177" s="27">
        <v>0.96825396825396803</v>
      </c>
      <c r="M177" s="27">
        <v>0.97802197802197799</v>
      </c>
      <c r="N177" s="28" t="s">
        <v>147</v>
      </c>
      <c r="O177" s="14">
        <v>0.86666666666666603</v>
      </c>
      <c r="P177" s="15">
        <v>2</v>
      </c>
      <c r="Q177" s="15">
        <v>10</v>
      </c>
      <c r="R177" s="15">
        <v>9</v>
      </c>
      <c r="S177" s="15"/>
      <c r="T177" s="15">
        <v>15</v>
      </c>
      <c r="U177" s="15">
        <v>31</v>
      </c>
      <c r="V177" s="29">
        <v>5</v>
      </c>
      <c r="Y177" s="9"/>
    </row>
    <row r="178" spans="1:25" ht="16" x14ac:dyDescent="0.2">
      <c r="A178" s="24" t="s">
        <v>350</v>
      </c>
      <c r="B178" s="25" t="s">
        <v>506</v>
      </c>
      <c r="C178" s="25" t="s">
        <v>513</v>
      </c>
      <c r="D178" s="26">
        <v>46043</v>
      </c>
      <c r="E178" s="25">
        <v>30</v>
      </c>
      <c r="F178" s="25">
        <v>0</v>
      </c>
      <c r="G178" s="27">
        <v>0</v>
      </c>
      <c r="H178" s="15">
        <v>38</v>
      </c>
      <c r="I178" s="15">
        <v>4.5</v>
      </c>
      <c r="J178" s="27">
        <v>0.11839999999999901</v>
      </c>
      <c r="K178" s="14"/>
      <c r="L178" s="27"/>
      <c r="M178" s="27"/>
      <c r="N178" s="28" t="s">
        <v>32</v>
      </c>
      <c r="O178" s="14"/>
      <c r="P178" s="15"/>
      <c r="Q178" s="15"/>
      <c r="R178" s="15"/>
      <c r="S178" s="15"/>
      <c r="T178" s="15">
        <v>0</v>
      </c>
      <c r="U178" s="15">
        <v>0</v>
      </c>
      <c r="V178" s="29"/>
      <c r="Y178" s="9"/>
    </row>
    <row r="179" spans="1:25" ht="16" x14ac:dyDescent="0.2">
      <c r="A179" s="24" t="s">
        <v>354</v>
      </c>
      <c r="B179" s="25" t="s">
        <v>506</v>
      </c>
      <c r="C179" s="25" t="s">
        <v>513</v>
      </c>
      <c r="D179" s="26">
        <v>46037</v>
      </c>
      <c r="E179" s="25">
        <v>12</v>
      </c>
      <c r="F179" s="25">
        <v>0</v>
      </c>
      <c r="G179" s="27">
        <v>0</v>
      </c>
      <c r="H179" s="15">
        <v>16</v>
      </c>
      <c r="I179" s="15">
        <v>19.5</v>
      </c>
      <c r="J179" s="27">
        <v>1.2187999999999899</v>
      </c>
      <c r="K179" s="14"/>
      <c r="L179" s="27"/>
      <c r="M179" s="27"/>
      <c r="N179" s="28" t="s">
        <v>32</v>
      </c>
      <c r="O179" s="14"/>
      <c r="P179" s="15"/>
      <c r="Q179" s="15"/>
      <c r="R179" s="15"/>
      <c r="S179" s="15"/>
      <c r="T179" s="15">
        <v>0</v>
      </c>
      <c r="U179" s="15">
        <v>0</v>
      </c>
      <c r="V179" s="29"/>
      <c r="Y179" s="9"/>
    </row>
    <row r="180" spans="1:25" ht="16" x14ac:dyDescent="0.2">
      <c r="A180" s="24" t="s">
        <v>355</v>
      </c>
      <c r="B180" s="25" t="s">
        <v>511</v>
      </c>
      <c r="C180" s="25" t="s">
        <v>512</v>
      </c>
      <c r="D180" s="26">
        <v>45244</v>
      </c>
      <c r="E180" s="25">
        <v>12</v>
      </c>
      <c r="F180" s="25">
        <v>5.25</v>
      </c>
      <c r="G180" s="27">
        <v>0.4375</v>
      </c>
      <c r="H180" s="15">
        <v>16</v>
      </c>
      <c r="I180" s="15">
        <v>16</v>
      </c>
      <c r="J180" s="27">
        <v>1</v>
      </c>
      <c r="K180" s="14">
        <v>0.1052</v>
      </c>
      <c r="L180" s="27">
        <v>0.55555555555555503</v>
      </c>
      <c r="M180" s="27">
        <v>0.85714285714285698</v>
      </c>
      <c r="N180" s="28" t="s">
        <v>36</v>
      </c>
      <c r="O180" s="14">
        <v>0.85714285714285698</v>
      </c>
      <c r="P180" s="15"/>
      <c r="Q180" s="15"/>
      <c r="R180" s="15">
        <v>1</v>
      </c>
      <c r="S180" s="15">
        <v>5</v>
      </c>
      <c r="T180" s="15">
        <v>1</v>
      </c>
      <c r="U180" s="15">
        <v>8</v>
      </c>
      <c r="V180" s="29"/>
      <c r="Y180" s="9"/>
    </row>
    <row r="181" spans="1:25" ht="16" x14ac:dyDescent="0.2">
      <c r="A181" s="24" t="s">
        <v>356</v>
      </c>
      <c r="B181" s="25" t="s">
        <v>508</v>
      </c>
      <c r="C181" s="25" t="s">
        <v>507</v>
      </c>
      <c r="D181" s="26">
        <v>44775</v>
      </c>
      <c r="E181" s="25">
        <v>30</v>
      </c>
      <c r="F181" s="25">
        <v>18.75</v>
      </c>
      <c r="G181" s="27">
        <v>0.625</v>
      </c>
      <c r="H181" s="15">
        <v>38</v>
      </c>
      <c r="I181" s="15">
        <v>48.56</v>
      </c>
      <c r="J181" s="27">
        <v>1.278</v>
      </c>
      <c r="K181" s="14">
        <v>0.12909999999999999</v>
      </c>
      <c r="L181" s="27">
        <v>1</v>
      </c>
      <c r="M181" s="27">
        <v>1</v>
      </c>
      <c r="N181" s="28" t="s">
        <v>48</v>
      </c>
      <c r="O181" s="14">
        <v>1</v>
      </c>
      <c r="P181" s="15"/>
      <c r="Q181" s="15"/>
      <c r="R181" s="15">
        <v>3</v>
      </c>
      <c r="S181" s="15"/>
      <c r="T181" s="15">
        <v>5</v>
      </c>
      <c r="U181" s="15">
        <v>23</v>
      </c>
      <c r="V181" s="29">
        <v>4.4285714285714288</v>
      </c>
      <c r="Y181" s="9"/>
    </row>
    <row r="182" spans="1:25" ht="16" x14ac:dyDescent="0.2">
      <c r="A182" s="24" t="s">
        <v>359</v>
      </c>
      <c r="B182" s="25" t="s">
        <v>506</v>
      </c>
      <c r="C182" s="25" t="s">
        <v>510</v>
      </c>
      <c r="D182" s="26">
        <v>45876</v>
      </c>
      <c r="E182" s="25">
        <v>30</v>
      </c>
      <c r="F182" s="25">
        <v>23.75</v>
      </c>
      <c r="G182" s="27">
        <v>0.79169999999999996</v>
      </c>
      <c r="H182" s="15">
        <v>38</v>
      </c>
      <c r="I182" s="15">
        <v>37.42</v>
      </c>
      <c r="J182" s="27">
        <v>0.98460000000000003</v>
      </c>
      <c r="K182" s="14">
        <v>0.19520000000000001</v>
      </c>
      <c r="L182" s="27">
        <v>0.82089552238805896</v>
      </c>
      <c r="M182" s="27">
        <v>0.91</v>
      </c>
      <c r="N182" s="28" t="s">
        <v>27</v>
      </c>
      <c r="O182" s="14">
        <v>0.70833333333333304</v>
      </c>
      <c r="P182" s="15">
        <v>1</v>
      </c>
      <c r="Q182" s="15">
        <v>10</v>
      </c>
      <c r="R182" s="15">
        <v>20</v>
      </c>
      <c r="S182" s="15"/>
      <c r="T182" s="15">
        <v>8</v>
      </c>
      <c r="U182" s="15">
        <v>35</v>
      </c>
      <c r="V182" s="29">
        <v>5</v>
      </c>
      <c r="Y182" s="9"/>
    </row>
    <row r="183" spans="1:25" ht="16" x14ac:dyDescent="0.2">
      <c r="A183" s="24" t="s">
        <v>361</v>
      </c>
      <c r="B183" s="25" t="s">
        <v>506</v>
      </c>
      <c r="C183" s="25" t="s">
        <v>507</v>
      </c>
      <c r="D183" s="26">
        <v>45708</v>
      </c>
      <c r="E183" s="25">
        <v>30</v>
      </c>
      <c r="F183" s="25">
        <v>22.88</v>
      </c>
      <c r="G183" s="27">
        <v>0.76249999999999996</v>
      </c>
      <c r="H183" s="15">
        <v>38</v>
      </c>
      <c r="I183" s="15">
        <v>33.380000000000003</v>
      </c>
      <c r="J183" s="27">
        <v>0.87829999999999997</v>
      </c>
      <c r="K183" s="14">
        <v>6.2600000000000003E-2</v>
      </c>
      <c r="L183" s="27">
        <v>1</v>
      </c>
      <c r="M183" s="27">
        <v>1</v>
      </c>
      <c r="N183" s="28" t="s">
        <v>50</v>
      </c>
      <c r="O183" s="14">
        <v>0.7</v>
      </c>
      <c r="P183" s="15">
        <v>1</v>
      </c>
      <c r="Q183" s="15">
        <v>10</v>
      </c>
      <c r="R183" s="15">
        <v>5</v>
      </c>
      <c r="S183" s="15"/>
      <c r="T183" s="15">
        <v>15</v>
      </c>
      <c r="U183" s="15">
        <v>39</v>
      </c>
      <c r="V183" s="29">
        <v>4.5555555555555554</v>
      </c>
      <c r="Y183" s="9"/>
    </row>
    <row r="184" spans="1:25" ht="16" x14ac:dyDescent="0.2">
      <c r="A184" s="24" t="s">
        <v>362</v>
      </c>
      <c r="B184" s="25" t="s">
        <v>506</v>
      </c>
      <c r="C184" s="25" t="s">
        <v>509</v>
      </c>
      <c r="D184" s="26">
        <v>45229</v>
      </c>
      <c r="E184" s="25">
        <v>12</v>
      </c>
      <c r="F184" s="25">
        <v>8.75</v>
      </c>
      <c r="G184" s="27">
        <v>0.72919999999999996</v>
      </c>
      <c r="H184" s="15">
        <v>16</v>
      </c>
      <c r="I184" s="15">
        <v>14.13</v>
      </c>
      <c r="J184" s="27">
        <v>0.88279999999999903</v>
      </c>
      <c r="K184" s="14">
        <v>0.2099</v>
      </c>
      <c r="L184" s="27">
        <v>1</v>
      </c>
      <c r="M184" s="27">
        <v>1</v>
      </c>
      <c r="N184" s="28" t="s">
        <v>37</v>
      </c>
      <c r="O184" s="14">
        <v>0.8</v>
      </c>
      <c r="P184" s="15"/>
      <c r="Q184" s="15"/>
      <c r="R184" s="15">
        <v>5</v>
      </c>
      <c r="S184" s="15"/>
      <c r="T184" s="15">
        <v>10</v>
      </c>
      <c r="U184" s="15">
        <v>23</v>
      </c>
      <c r="V184" s="29">
        <v>4.333333333333333</v>
      </c>
      <c r="Y184" s="9"/>
    </row>
    <row r="185" spans="1:25" ht="16" x14ac:dyDescent="0.2">
      <c r="A185" s="24" t="s">
        <v>364</v>
      </c>
      <c r="B185" s="25" t="s">
        <v>508</v>
      </c>
      <c r="C185" s="25" t="s">
        <v>190</v>
      </c>
      <c r="D185" s="26">
        <v>45176</v>
      </c>
      <c r="E185" s="25">
        <v>12</v>
      </c>
      <c r="F185" s="25">
        <v>4.5</v>
      </c>
      <c r="G185" s="27">
        <v>0.375</v>
      </c>
      <c r="H185" s="15">
        <v>16</v>
      </c>
      <c r="I185" s="15">
        <v>20.25</v>
      </c>
      <c r="J185" s="27">
        <v>1.2655999999999901</v>
      </c>
      <c r="K185" s="14">
        <v>0.18740000000000001</v>
      </c>
      <c r="L185" s="27">
        <v>1</v>
      </c>
      <c r="M185" s="27">
        <v>1</v>
      </c>
      <c r="N185" s="28" t="s">
        <v>23</v>
      </c>
      <c r="O185" s="14">
        <v>1</v>
      </c>
      <c r="P185" s="15"/>
      <c r="Q185" s="15"/>
      <c r="R185" s="15">
        <v>2</v>
      </c>
      <c r="S185" s="15"/>
      <c r="T185" s="15">
        <v>1</v>
      </c>
      <c r="U185" s="15">
        <v>8</v>
      </c>
      <c r="V185" s="29">
        <v>4</v>
      </c>
      <c r="Y185" s="9"/>
    </row>
    <row r="186" spans="1:25" ht="16" x14ac:dyDescent="0.2">
      <c r="A186" s="24" t="s">
        <v>365</v>
      </c>
      <c r="B186" s="25" t="s">
        <v>506</v>
      </c>
      <c r="C186" s="25" t="s">
        <v>514</v>
      </c>
      <c r="D186" s="26">
        <v>46048</v>
      </c>
      <c r="E186" s="25">
        <v>20</v>
      </c>
      <c r="F186" s="25"/>
      <c r="G186" s="27"/>
      <c r="H186" s="15">
        <v>24</v>
      </c>
      <c r="I186" s="15"/>
      <c r="J186" s="27"/>
      <c r="K186" s="14"/>
      <c r="L186" s="27"/>
      <c r="M186" s="27"/>
      <c r="N186" s="28" t="s">
        <v>32</v>
      </c>
      <c r="O186" s="14"/>
      <c r="P186" s="15"/>
      <c r="Q186" s="15"/>
      <c r="R186" s="15"/>
      <c r="S186" s="15"/>
      <c r="T186" s="15">
        <v>0</v>
      </c>
      <c r="U186" s="15">
        <v>0</v>
      </c>
      <c r="V186" s="29"/>
      <c r="Y186" s="9"/>
    </row>
    <row r="187" spans="1:25" ht="16" x14ac:dyDescent="0.2">
      <c r="A187" s="24" t="s">
        <v>366</v>
      </c>
      <c r="B187" s="25" t="s">
        <v>506</v>
      </c>
      <c r="C187" s="25" t="s">
        <v>509</v>
      </c>
      <c r="D187" s="26">
        <v>45296</v>
      </c>
      <c r="E187" s="25">
        <v>30</v>
      </c>
      <c r="F187" s="25">
        <v>25.25</v>
      </c>
      <c r="G187" s="27">
        <v>0.8417</v>
      </c>
      <c r="H187" s="15">
        <v>38</v>
      </c>
      <c r="I187" s="15">
        <v>37.56</v>
      </c>
      <c r="J187" s="27">
        <v>0.98849999999999905</v>
      </c>
      <c r="K187" s="14">
        <v>5.1999999999999998E-2</v>
      </c>
      <c r="L187" s="27">
        <v>0.873417721518987</v>
      </c>
      <c r="M187" s="27">
        <v>0.8046875</v>
      </c>
      <c r="N187" s="28" t="s">
        <v>25</v>
      </c>
      <c r="O187" s="14">
        <v>0.38888888888888801</v>
      </c>
      <c r="P187" s="15"/>
      <c r="Q187" s="15"/>
      <c r="R187" s="15">
        <v>4</v>
      </c>
      <c r="S187" s="15"/>
      <c r="T187" s="15">
        <v>20</v>
      </c>
      <c r="U187" s="15">
        <v>45</v>
      </c>
      <c r="V187" s="29">
        <v>4.5</v>
      </c>
      <c r="Y187" s="9"/>
    </row>
    <row r="188" spans="1:25" ht="16" x14ac:dyDescent="0.2">
      <c r="A188" s="24" t="s">
        <v>367</v>
      </c>
      <c r="B188" s="25" t="s">
        <v>508</v>
      </c>
      <c r="C188" s="25" t="s">
        <v>512</v>
      </c>
      <c r="D188" s="26">
        <v>43013</v>
      </c>
      <c r="E188" s="25">
        <v>30</v>
      </c>
      <c r="F188" s="25">
        <v>26.369999999999902</v>
      </c>
      <c r="G188" s="27">
        <v>0.879</v>
      </c>
      <c r="H188" s="15">
        <v>38</v>
      </c>
      <c r="I188" s="15">
        <v>44.08</v>
      </c>
      <c r="J188" s="27">
        <v>1.1600999999999999</v>
      </c>
      <c r="K188" s="14">
        <v>0.18540000000000001</v>
      </c>
      <c r="L188" s="27">
        <v>0.97826086956521696</v>
      </c>
      <c r="M188" s="27">
        <v>0.97297297297297203</v>
      </c>
      <c r="N188" s="28" t="s">
        <v>48</v>
      </c>
      <c r="O188" s="14">
        <v>0.52380952380952295</v>
      </c>
      <c r="P188" s="15">
        <v>1</v>
      </c>
      <c r="Q188" s="15">
        <v>10</v>
      </c>
      <c r="R188" s="15">
        <v>1</v>
      </c>
      <c r="S188" s="15"/>
      <c r="T188" s="15">
        <v>4</v>
      </c>
      <c r="U188" s="15">
        <v>28</v>
      </c>
      <c r="V188" s="29">
        <v>4.7857142857142856</v>
      </c>
      <c r="Y188" s="9"/>
    </row>
    <row r="189" spans="1:25" ht="16" x14ac:dyDescent="0.2">
      <c r="A189" s="24" t="s">
        <v>368</v>
      </c>
      <c r="B189" s="25" t="s">
        <v>506</v>
      </c>
      <c r="C189" s="25" t="s">
        <v>509</v>
      </c>
      <c r="D189" s="26">
        <v>45722</v>
      </c>
      <c r="E189" s="25">
        <v>30</v>
      </c>
      <c r="F189" s="25">
        <v>33.85</v>
      </c>
      <c r="G189" s="27">
        <v>1.1285000000000001</v>
      </c>
      <c r="H189" s="15">
        <v>38</v>
      </c>
      <c r="I189" s="15">
        <v>41.88</v>
      </c>
      <c r="J189" s="27">
        <v>1.1019999999999901</v>
      </c>
      <c r="K189" s="14">
        <v>0.26889999999999997</v>
      </c>
      <c r="L189" s="27">
        <v>0.99019607843137203</v>
      </c>
      <c r="M189" s="27">
        <v>1</v>
      </c>
      <c r="N189" s="28" t="s">
        <v>147</v>
      </c>
      <c r="O189" s="14">
        <v>0.39130434782608597</v>
      </c>
      <c r="P189" s="15">
        <v>1</v>
      </c>
      <c r="Q189" s="15">
        <v>10</v>
      </c>
      <c r="R189" s="15">
        <v>15</v>
      </c>
      <c r="S189" s="15">
        <v>0</v>
      </c>
      <c r="T189" s="15">
        <v>13</v>
      </c>
      <c r="U189" s="15">
        <v>45</v>
      </c>
      <c r="V189" s="29">
        <v>3</v>
      </c>
      <c r="Y189" s="9"/>
    </row>
    <row r="190" spans="1:25" ht="16" x14ac:dyDescent="0.2">
      <c r="A190" s="24" t="s">
        <v>369</v>
      </c>
      <c r="B190" s="25" t="s">
        <v>506</v>
      </c>
      <c r="C190" s="25" t="s">
        <v>512</v>
      </c>
      <c r="D190" s="26">
        <v>45201</v>
      </c>
      <c r="E190" s="25">
        <v>12</v>
      </c>
      <c r="F190" s="25">
        <v>11.25</v>
      </c>
      <c r="G190" s="27">
        <v>0.9375</v>
      </c>
      <c r="H190" s="15">
        <v>16</v>
      </c>
      <c r="I190" s="15">
        <v>18.5</v>
      </c>
      <c r="J190" s="27">
        <v>1.1562999999999899</v>
      </c>
      <c r="K190" s="14">
        <v>0.24679999999999999</v>
      </c>
      <c r="L190" s="27">
        <v>1</v>
      </c>
      <c r="M190" s="27">
        <v>1</v>
      </c>
      <c r="N190" s="28" t="s">
        <v>32</v>
      </c>
      <c r="O190" s="14">
        <v>1</v>
      </c>
      <c r="P190" s="15">
        <v>1</v>
      </c>
      <c r="Q190" s="15">
        <v>10</v>
      </c>
      <c r="R190" s="15">
        <v>4</v>
      </c>
      <c r="S190" s="15"/>
      <c r="T190" s="15">
        <v>0</v>
      </c>
      <c r="U190" s="15">
        <v>11</v>
      </c>
      <c r="V190" s="29">
        <v>3.0909090909090908</v>
      </c>
      <c r="Y190" s="9"/>
    </row>
    <row r="191" spans="1:25" ht="16" x14ac:dyDescent="0.2">
      <c r="A191" s="24" t="s">
        <v>370</v>
      </c>
      <c r="B191" s="25" t="s">
        <v>506</v>
      </c>
      <c r="C191" s="25" t="s">
        <v>510</v>
      </c>
      <c r="D191" s="26">
        <v>45209</v>
      </c>
      <c r="E191" s="25">
        <v>12</v>
      </c>
      <c r="F191" s="25">
        <v>14.75</v>
      </c>
      <c r="G191" s="27">
        <v>1.2292000000000001</v>
      </c>
      <c r="H191" s="15">
        <v>16</v>
      </c>
      <c r="I191" s="15">
        <v>19.63</v>
      </c>
      <c r="J191" s="27">
        <v>1.2265999999999999</v>
      </c>
      <c r="K191" s="14">
        <v>0.31269999999999998</v>
      </c>
      <c r="L191" s="27">
        <v>0.88372093023255804</v>
      </c>
      <c r="M191" s="27">
        <v>0.94339622641509402</v>
      </c>
      <c r="N191" s="28" t="s">
        <v>39</v>
      </c>
      <c r="O191" s="14">
        <v>0.91666666666666596</v>
      </c>
      <c r="P191" s="15">
        <v>1</v>
      </c>
      <c r="Q191" s="15">
        <v>10</v>
      </c>
      <c r="R191" s="15">
        <v>9</v>
      </c>
      <c r="S191" s="15">
        <v>2</v>
      </c>
      <c r="T191" s="15">
        <v>7</v>
      </c>
      <c r="U191" s="15">
        <v>28</v>
      </c>
      <c r="V191" s="29">
        <v>4</v>
      </c>
      <c r="Y191" s="9"/>
    </row>
    <row r="192" spans="1:25" ht="16" x14ac:dyDescent="0.2">
      <c r="A192" s="24" t="s">
        <v>371</v>
      </c>
      <c r="B192" s="25" t="s">
        <v>511</v>
      </c>
      <c r="C192" s="25" t="s">
        <v>507</v>
      </c>
      <c r="D192" s="26">
        <v>43777</v>
      </c>
      <c r="E192" s="25">
        <v>30</v>
      </c>
      <c r="F192" s="25">
        <v>10.8799999999999</v>
      </c>
      <c r="G192" s="27">
        <v>0.36249999999999999</v>
      </c>
      <c r="H192" s="15">
        <v>38</v>
      </c>
      <c r="I192" s="15">
        <v>35.19</v>
      </c>
      <c r="J192" s="27">
        <v>0.92599999999999905</v>
      </c>
      <c r="K192" s="14">
        <v>0.21510000000000001</v>
      </c>
      <c r="L192" s="27">
        <v>0.96551724137931005</v>
      </c>
      <c r="M192" s="27">
        <v>0.952380952380952</v>
      </c>
      <c r="N192" s="28" t="s">
        <v>40</v>
      </c>
      <c r="O192" s="14">
        <v>0.375</v>
      </c>
      <c r="P192" s="15"/>
      <c r="Q192" s="15"/>
      <c r="R192" s="15"/>
      <c r="S192" s="15"/>
      <c r="T192" s="15">
        <v>7</v>
      </c>
      <c r="U192" s="15">
        <v>14</v>
      </c>
      <c r="V192" s="29">
        <v>5</v>
      </c>
      <c r="Y192" s="9"/>
    </row>
    <row r="193" spans="1:25" ht="16" x14ac:dyDescent="0.2">
      <c r="A193" s="24" t="s">
        <v>372</v>
      </c>
      <c r="B193" s="25" t="s">
        <v>508</v>
      </c>
      <c r="C193" s="25" t="s">
        <v>509</v>
      </c>
      <c r="D193" s="26">
        <v>42235</v>
      </c>
      <c r="E193" s="25">
        <v>20</v>
      </c>
      <c r="F193" s="25">
        <v>14</v>
      </c>
      <c r="G193" s="27">
        <v>0.7</v>
      </c>
      <c r="H193" s="15">
        <v>24</v>
      </c>
      <c r="I193" s="15">
        <v>28.75</v>
      </c>
      <c r="J193" s="27">
        <v>1.1979</v>
      </c>
      <c r="K193" s="14">
        <v>0.21290000000000001</v>
      </c>
      <c r="L193" s="27">
        <v>0.95833333333333304</v>
      </c>
      <c r="M193" s="27">
        <v>1</v>
      </c>
      <c r="N193" s="28" t="s">
        <v>23</v>
      </c>
      <c r="O193" s="14">
        <v>0.75</v>
      </c>
      <c r="P193" s="15"/>
      <c r="Q193" s="15"/>
      <c r="R193" s="15">
        <v>3</v>
      </c>
      <c r="S193" s="15"/>
      <c r="T193" s="15">
        <v>1</v>
      </c>
      <c r="U193" s="15">
        <v>9</v>
      </c>
      <c r="V193" s="29">
        <v>4.5</v>
      </c>
      <c r="Y193" s="9"/>
    </row>
    <row r="194" spans="1:25" ht="16" x14ac:dyDescent="0.2">
      <c r="A194" s="24" t="s">
        <v>373</v>
      </c>
      <c r="B194" s="25" t="s">
        <v>506</v>
      </c>
      <c r="C194" s="25" t="s">
        <v>509</v>
      </c>
      <c r="D194" s="26">
        <v>45972</v>
      </c>
      <c r="E194" s="25">
        <v>35</v>
      </c>
      <c r="F194" s="25">
        <v>26.5</v>
      </c>
      <c r="G194" s="27">
        <v>0.7571</v>
      </c>
      <c r="H194" s="15">
        <v>43</v>
      </c>
      <c r="I194" s="15">
        <v>44.13</v>
      </c>
      <c r="J194" s="27">
        <v>1.0262</v>
      </c>
      <c r="K194" s="14">
        <v>0.1027</v>
      </c>
      <c r="L194" s="27">
        <v>0.97222222222222199</v>
      </c>
      <c r="M194" s="27">
        <v>0.98958333333333304</v>
      </c>
      <c r="N194" s="28" t="s">
        <v>518</v>
      </c>
      <c r="O194" s="14">
        <v>0.2</v>
      </c>
      <c r="P194" s="15">
        <v>1</v>
      </c>
      <c r="Q194" s="15">
        <v>10</v>
      </c>
      <c r="R194" s="15">
        <v>1</v>
      </c>
      <c r="S194" s="15"/>
      <c r="T194" s="15">
        <v>18</v>
      </c>
      <c r="U194" s="15">
        <v>33</v>
      </c>
      <c r="V194" s="29">
        <v>5</v>
      </c>
      <c r="Y194" s="9"/>
    </row>
    <row r="195" spans="1:25" ht="16" x14ac:dyDescent="0.2">
      <c r="A195" s="24" t="s">
        <v>374</v>
      </c>
      <c r="B195" s="25" t="s">
        <v>506</v>
      </c>
      <c r="C195" s="25" t="s">
        <v>512</v>
      </c>
      <c r="D195" s="26">
        <v>45775</v>
      </c>
      <c r="E195" s="25">
        <v>30</v>
      </c>
      <c r="F195" s="25">
        <v>16.88</v>
      </c>
      <c r="G195" s="27">
        <v>0.5625</v>
      </c>
      <c r="H195" s="15">
        <v>38</v>
      </c>
      <c r="I195" s="15">
        <v>36.25</v>
      </c>
      <c r="J195" s="27">
        <v>0.95389999999999997</v>
      </c>
      <c r="K195" s="14">
        <v>0.24859999999999999</v>
      </c>
      <c r="L195" s="27">
        <v>0.4</v>
      </c>
      <c r="M195" s="27">
        <v>0.953125</v>
      </c>
      <c r="N195" s="28" t="s">
        <v>66</v>
      </c>
      <c r="O195" s="14">
        <v>0.4375</v>
      </c>
      <c r="P195" s="15"/>
      <c r="Q195" s="15"/>
      <c r="R195" s="15">
        <v>9</v>
      </c>
      <c r="S195" s="15">
        <v>1</v>
      </c>
      <c r="T195" s="15">
        <v>11</v>
      </c>
      <c r="U195" s="15">
        <v>31</v>
      </c>
      <c r="V195" s="29">
        <v>5</v>
      </c>
      <c r="Y195" s="9"/>
    </row>
    <row r="196" spans="1:25" ht="16" x14ac:dyDescent="0.2">
      <c r="A196" s="24" t="s">
        <v>376</v>
      </c>
      <c r="B196" s="25" t="s">
        <v>511</v>
      </c>
      <c r="C196" s="25" t="s">
        <v>509</v>
      </c>
      <c r="D196" s="26">
        <v>45264</v>
      </c>
      <c r="E196" s="25">
        <v>12</v>
      </c>
      <c r="F196" s="25">
        <v>6.81</v>
      </c>
      <c r="G196" s="27">
        <v>0.56769999999999998</v>
      </c>
      <c r="H196" s="15">
        <v>16</v>
      </c>
      <c r="I196" s="15">
        <v>16.809999999999999</v>
      </c>
      <c r="J196" s="27">
        <v>1.0508</v>
      </c>
      <c r="K196" s="14">
        <v>0.41360000000000002</v>
      </c>
      <c r="L196" s="27">
        <v>0.94444444444444398</v>
      </c>
      <c r="M196" s="27">
        <v>1</v>
      </c>
      <c r="N196" s="28" t="s">
        <v>32</v>
      </c>
      <c r="O196" s="14">
        <v>0.66666666666666596</v>
      </c>
      <c r="P196" s="15"/>
      <c r="Q196" s="15"/>
      <c r="R196" s="15">
        <v>1</v>
      </c>
      <c r="S196" s="15"/>
      <c r="T196" s="15">
        <v>2</v>
      </c>
      <c r="U196" s="15">
        <v>11</v>
      </c>
      <c r="V196" s="29"/>
      <c r="Y196" s="9"/>
    </row>
    <row r="197" spans="1:25" ht="16" x14ac:dyDescent="0.2">
      <c r="A197" s="24" t="s">
        <v>377</v>
      </c>
      <c r="B197" s="25" t="s">
        <v>508</v>
      </c>
      <c r="C197" s="25" t="s">
        <v>507</v>
      </c>
      <c r="D197" s="26">
        <v>44064</v>
      </c>
      <c r="E197" s="25">
        <v>30</v>
      </c>
      <c r="F197" s="25">
        <v>8.3799999999999901</v>
      </c>
      <c r="G197" s="27">
        <v>0.2792</v>
      </c>
      <c r="H197" s="15">
        <v>38</v>
      </c>
      <c r="I197" s="15">
        <v>41.5</v>
      </c>
      <c r="J197" s="27">
        <v>1.0920999999999901</v>
      </c>
      <c r="K197" s="14">
        <v>0.3695</v>
      </c>
      <c r="L197" s="27">
        <v>0.94736842105263097</v>
      </c>
      <c r="M197" s="27">
        <v>1</v>
      </c>
      <c r="N197" s="28" t="s">
        <v>45</v>
      </c>
      <c r="O197" s="14">
        <v>0.7</v>
      </c>
      <c r="P197" s="15"/>
      <c r="Q197" s="15"/>
      <c r="R197" s="15">
        <v>3</v>
      </c>
      <c r="S197" s="15"/>
      <c r="T197" s="15">
        <v>1</v>
      </c>
      <c r="U197" s="15">
        <v>11</v>
      </c>
      <c r="V197" s="29">
        <v>2.8571428571428572</v>
      </c>
      <c r="Y197" s="9"/>
    </row>
    <row r="198" spans="1:25" ht="16" x14ac:dyDescent="0.2">
      <c r="A198" s="24" t="s">
        <v>378</v>
      </c>
      <c r="B198" s="25" t="s">
        <v>506</v>
      </c>
      <c r="C198" s="25" t="s">
        <v>512</v>
      </c>
      <c r="D198" s="26">
        <v>45195</v>
      </c>
      <c r="E198" s="25">
        <v>12</v>
      </c>
      <c r="F198" s="25">
        <v>18</v>
      </c>
      <c r="G198" s="27">
        <v>1.5</v>
      </c>
      <c r="H198" s="15">
        <v>16</v>
      </c>
      <c r="I198" s="15">
        <v>23.56</v>
      </c>
      <c r="J198" s="27">
        <v>1.4726999999999999</v>
      </c>
      <c r="K198" s="14">
        <v>0.28079999999999999</v>
      </c>
      <c r="L198" s="27">
        <v>0.98412698412698396</v>
      </c>
      <c r="M198" s="27">
        <v>0.96590909090909005</v>
      </c>
      <c r="N198" s="28" t="s">
        <v>64</v>
      </c>
      <c r="O198" s="14">
        <v>0.4</v>
      </c>
      <c r="P198" s="15">
        <v>1</v>
      </c>
      <c r="Q198" s="15">
        <v>10</v>
      </c>
      <c r="R198" s="15">
        <v>6</v>
      </c>
      <c r="S198" s="15"/>
      <c r="T198" s="15">
        <v>5</v>
      </c>
      <c r="U198" s="15">
        <v>20</v>
      </c>
      <c r="V198" s="29">
        <v>4</v>
      </c>
      <c r="Y198" s="9"/>
    </row>
    <row r="199" spans="1:25" ht="16" x14ac:dyDescent="0.2">
      <c r="A199" s="24" t="s">
        <v>380</v>
      </c>
      <c r="B199" s="25" t="s">
        <v>506</v>
      </c>
      <c r="C199" s="25" t="s">
        <v>509</v>
      </c>
      <c r="D199" s="26">
        <v>45735</v>
      </c>
      <c r="E199" s="25">
        <v>12</v>
      </c>
      <c r="F199" s="25">
        <v>10.25</v>
      </c>
      <c r="G199" s="27">
        <v>0.85419999999999996</v>
      </c>
      <c r="H199" s="15">
        <v>16</v>
      </c>
      <c r="I199" s="15">
        <v>20.38</v>
      </c>
      <c r="J199" s="27">
        <v>1.2734000000000001</v>
      </c>
      <c r="K199" s="14">
        <v>0.1041</v>
      </c>
      <c r="L199" s="27">
        <v>0.63333333333333297</v>
      </c>
      <c r="M199" s="27">
        <v>0.97435897435897401</v>
      </c>
      <c r="N199" s="28" t="s">
        <v>37</v>
      </c>
      <c r="O199" s="14">
        <v>0.125</v>
      </c>
      <c r="P199" s="15">
        <v>1</v>
      </c>
      <c r="Q199" s="15">
        <v>10</v>
      </c>
      <c r="R199" s="15">
        <v>4</v>
      </c>
      <c r="S199" s="15">
        <v>1</v>
      </c>
      <c r="T199" s="15">
        <v>4</v>
      </c>
      <c r="U199" s="15">
        <v>13</v>
      </c>
      <c r="V199" s="29"/>
      <c r="Y199" s="9"/>
    </row>
    <row r="200" spans="1:25" ht="16" x14ac:dyDescent="0.2">
      <c r="A200" s="24" t="s">
        <v>381</v>
      </c>
      <c r="B200" s="25" t="s">
        <v>506</v>
      </c>
      <c r="C200" s="25" t="s">
        <v>509</v>
      </c>
      <c r="D200" s="26">
        <v>45196</v>
      </c>
      <c r="E200" s="25">
        <v>12</v>
      </c>
      <c r="F200" s="25">
        <v>12.88</v>
      </c>
      <c r="G200" s="27">
        <v>1.0729</v>
      </c>
      <c r="H200" s="15">
        <v>16</v>
      </c>
      <c r="I200" s="15">
        <v>16</v>
      </c>
      <c r="J200" s="27">
        <v>1</v>
      </c>
      <c r="K200" s="14">
        <v>4.8099999999999997E-2</v>
      </c>
      <c r="L200" s="27">
        <v>0.97435897435897401</v>
      </c>
      <c r="M200" s="27">
        <v>0.97560975609755995</v>
      </c>
      <c r="N200" s="28" t="s">
        <v>48</v>
      </c>
      <c r="O200" s="14">
        <v>0.85714285714285698</v>
      </c>
      <c r="P200" s="15"/>
      <c r="Q200" s="15"/>
      <c r="R200" s="15">
        <v>6</v>
      </c>
      <c r="S200" s="15"/>
      <c r="T200" s="15">
        <v>6</v>
      </c>
      <c r="U200" s="15">
        <v>13</v>
      </c>
      <c r="V200" s="29">
        <v>3.6666666666666665</v>
      </c>
      <c r="Y200" s="9"/>
    </row>
    <row r="201" spans="1:25" ht="16" x14ac:dyDescent="0.2">
      <c r="A201" s="24" t="s">
        <v>385</v>
      </c>
      <c r="B201" s="25" t="s">
        <v>506</v>
      </c>
      <c r="C201" s="25" t="s">
        <v>513</v>
      </c>
      <c r="D201" s="26">
        <v>46031</v>
      </c>
      <c r="E201" s="25">
        <v>12</v>
      </c>
      <c r="F201" s="25">
        <v>0</v>
      </c>
      <c r="G201" s="27">
        <v>0</v>
      </c>
      <c r="H201" s="15">
        <v>16</v>
      </c>
      <c r="I201" s="15">
        <v>6.08</v>
      </c>
      <c r="J201" s="27">
        <v>0.38019999999999998</v>
      </c>
      <c r="K201" s="14"/>
      <c r="L201" s="27"/>
      <c r="M201" s="27"/>
      <c r="N201" s="28" t="s">
        <v>32</v>
      </c>
      <c r="O201" s="14"/>
      <c r="P201" s="15"/>
      <c r="Q201" s="15"/>
      <c r="R201" s="15"/>
      <c r="S201" s="15"/>
      <c r="T201" s="15">
        <v>0</v>
      </c>
      <c r="U201" s="15">
        <v>0</v>
      </c>
      <c r="V201" s="29"/>
      <c r="Y201" s="9"/>
    </row>
    <row r="202" spans="1:25" ht="16" x14ac:dyDescent="0.2">
      <c r="A202" s="24" t="s">
        <v>387</v>
      </c>
      <c r="B202" s="25" t="s">
        <v>506</v>
      </c>
      <c r="C202" s="25" t="s">
        <v>514</v>
      </c>
      <c r="D202" s="26">
        <v>46028</v>
      </c>
      <c r="E202" s="25">
        <v>12</v>
      </c>
      <c r="F202" s="25">
        <v>2.33</v>
      </c>
      <c r="G202" s="27">
        <v>0.19439999999999999</v>
      </c>
      <c r="H202" s="15">
        <v>16</v>
      </c>
      <c r="I202" s="15">
        <v>12.58</v>
      </c>
      <c r="J202" s="27">
        <v>0.78649999999999998</v>
      </c>
      <c r="K202" s="14"/>
      <c r="L202" s="27">
        <v>1</v>
      </c>
      <c r="M202" s="27">
        <v>1</v>
      </c>
      <c r="N202" s="28" t="s">
        <v>48</v>
      </c>
      <c r="O202" s="14"/>
      <c r="P202" s="15"/>
      <c r="Q202" s="15"/>
      <c r="R202" s="15"/>
      <c r="S202" s="15"/>
      <c r="T202" s="15">
        <v>3</v>
      </c>
      <c r="U202" s="15">
        <v>3</v>
      </c>
      <c r="V202" s="29"/>
      <c r="Y202" s="9"/>
    </row>
    <row r="203" spans="1:25" ht="16" x14ac:dyDescent="0.2">
      <c r="A203" s="24" t="s">
        <v>388</v>
      </c>
      <c r="B203" s="25" t="s">
        <v>506</v>
      </c>
      <c r="C203" s="25" t="s">
        <v>510</v>
      </c>
      <c r="D203" s="26">
        <v>45194</v>
      </c>
      <c r="E203" s="25">
        <v>12</v>
      </c>
      <c r="F203" s="25">
        <v>10.5</v>
      </c>
      <c r="G203" s="27">
        <v>0.875</v>
      </c>
      <c r="H203" s="15">
        <v>16</v>
      </c>
      <c r="I203" s="15">
        <v>15.059999999999899</v>
      </c>
      <c r="J203" s="27">
        <v>0.94140000000000001</v>
      </c>
      <c r="K203" s="14">
        <v>0.23949999999999999</v>
      </c>
      <c r="L203" s="27">
        <v>1</v>
      </c>
      <c r="M203" s="27">
        <v>1</v>
      </c>
      <c r="N203" s="28" t="s">
        <v>36</v>
      </c>
      <c r="O203" s="14">
        <v>0.77777777777777701</v>
      </c>
      <c r="P203" s="15"/>
      <c r="Q203" s="15"/>
      <c r="R203" s="15">
        <v>3</v>
      </c>
      <c r="S203" s="15"/>
      <c r="T203" s="15">
        <v>0</v>
      </c>
      <c r="U203" s="15">
        <v>10</v>
      </c>
      <c r="V203" s="29"/>
      <c r="Y203" s="9"/>
    </row>
    <row r="204" spans="1:25" ht="16" x14ac:dyDescent="0.2">
      <c r="A204" s="24" t="s">
        <v>389</v>
      </c>
      <c r="B204" s="25" t="s">
        <v>508</v>
      </c>
      <c r="C204" s="25" t="s">
        <v>221</v>
      </c>
      <c r="D204" s="26">
        <v>42811</v>
      </c>
      <c r="E204" s="25">
        <v>30</v>
      </c>
      <c r="F204" s="25">
        <v>11.25</v>
      </c>
      <c r="G204" s="27">
        <v>0.375</v>
      </c>
      <c r="H204" s="15">
        <v>38</v>
      </c>
      <c r="I204" s="15">
        <v>55.379999999999903</v>
      </c>
      <c r="J204" s="27">
        <v>1.4571999999999901</v>
      </c>
      <c r="K204" s="14">
        <v>0.23710000000000001</v>
      </c>
      <c r="L204" s="27">
        <v>1</v>
      </c>
      <c r="M204" s="27">
        <v>1</v>
      </c>
      <c r="N204" s="28" t="s">
        <v>48</v>
      </c>
      <c r="O204" s="14">
        <v>1</v>
      </c>
      <c r="P204" s="15">
        <v>1</v>
      </c>
      <c r="Q204" s="15">
        <v>10</v>
      </c>
      <c r="R204" s="15">
        <v>1</v>
      </c>
      <c r="S204" s="15"/>
      <c r="T204" s="15">
        <v>5</v>
      </c>
      <c r="U204" s="15">
        <v>14</v>
      </c>
      <c r="V204" s="29">
        <v>4.166666666666667</v>
      </c>
      <c r="Y204" s="9"/>
    </row>
    <row r="205" spans="1:25" ht="16" x14ac:dyDescent="0.2">
      <c r="A205" s="24" t="s">
        <v>390</v>
      </c>
      <c r="B205" s="25" t="s">
        <v>506</v>
      </c>
      <c r="C205" s="25" t="s">
        <v>513</v>
      </c>
      <c r="D205" s="26">
        <v>46031</v>
      </c>
      <c r="E205" s="25">
        <v>30</v>
      </c>
      <c r="F205" s="25">
        <v>0</v>
      </c>
      <c r="G205" s="27">
        <v>0</v>
      </c>
      <c r="H205" s="15">
        <v>38</v>
      </c>
      <c r="I205" s="15">
        <v>23</v>
      </c>
      <c r="J205" s="27">
        <v>0.60529999999999995</v>
      </c>
      <c r="K205" s="14"/>
      <c r="L205" s="27"/>
      <c r="M205" s="27"/>
      <c r="N205" s="28" t="s">
        <v>32</v>
      </c>
      <c r="O205" s="14"/>
      <c r="P205" s="15"/>
      <c r="Q205" s="15"/>
      <c r="R205" s="15"/>
      <c r="S205" s="15"/>
      <c r="T205" s="15">
        <v>0</v>
      </c>
      <c r="U205" s="15">
        <v>0</v>
      </c>
      <c r="V205" s="29"/>
      <c r="Y205" s="9"/>
    </row>
    <row r="206" spans="1:25" ht="16" x14ac:dyDescent="0.2">
      <c r="A206" s="24" t="s">
        <v>391</v>
      </c>
      <c r="B206" s="25" t="s">
        <v>506</v>
      </c>
      <c r="C206" s="25" t="s">
        <v>509</v>
      </c>
      <c r="D206" s="26">
        <v>45740</v>
      </c>
      <c r="E206" s="25">
        <v>20</v>
      </c>
      <c r="F206" s="25">
        <v>10</v>
      </c>
      <c r="G206" s="27">
        <v>0.5</v>
      </c>
      <c r="H206" s="15">
        <v>24</v>
      </c>
      <c r="I206" s="15">
        <v>17.690000000000001</v>
      </c>
      <c r="J206" s="27">
        <v>0.73699999999999999</v>
      </c>
      <c r="K206" s="14">
        <v>6.25E-2</v>
      </c>
      <c r="L206" s="27">
        <v>0.96428571428571397</v>
      </c>
      <c r="M206" s="27">
        <v>1</v>
      </c>
      <c r="N206" s="28" t="s">
        <v>23</v>
      </c>
      <c r="O206" s="14">
        <v>0.5</v>
      </c>
      <c r="P206" s="15">
        <v>2</v>
      </c>
      <c r="Q206" s="15">
        <v>10</v>
      </c>
      <c r="R206" s="15">
        <v>5</v>
      </c>
      <c r="S206" s="15"/>
      <c r="T206" s="15">
        <v>3</v>
      </c>
      <c r="U206" s="15">
        <v>13</v>
      </c>
      <c r="V206" s="29"/>
      <c r="Y206" s="9"/>
    </row>
    <row r="207" spans="1:25" ht="16" x14ac:dyDescent="0.2">
      <c r="A207" s="24" t="s">
        <v>392</v>
      </c>
      <c r="B207" s="25" t="s">
        <v>511</v>
      </c>
      <c r="C207" s="25" t="s">
        <v>507</v>
      </c>
      <c r="D207" s="26">
        <v>44064</v>
      </c>
      <c r="E207" s="25">
        <v>12</v>
      </c>
      <c r="F207" s="25">
        <v>12.75</v>
      </c>
      <c r="G207" s="27">
        <v>1.0625</v>
      </c>
      <c r="H207" s="15">
        <v>16</v>
      </c>
      <c r="I207" s="15">
        <v>25.44</v>
      </c>
      <c r="J207" s="27">
        <v>1.5897999999999901</v>
      </c>
      <c r="K207" s="14">
        <v>0.1235</v>
      </c>
      <c r="L207" s="27">
        <v>0.96774193548387</v>
      </c>
      <c r="M207" s="27">
        <v>1</v>
      </c>
      <c r="N207" s="28" t="s">
        <v>66</v>
      </c>
      <c r="O207" s="14">
        <v>0.4</v>
      </c>
      <c r="P207" s="15"/>
      <c r="Q207" s="15"/>
      <c r="R207" s="15">
        <v>0</v>
      </c>
      <c r="S207" s="15"/>
      <c r="T207" s="15">
        <v>6</v>
      </c>
      <c r="U207" s="15">
        <v>17</v>
      </c>
      <c r="V207" s="29">
        <v>4</v>
      </c>
      <c r="Y207" s="9"/>
    </row>
    <row r="208" spans="1:25" ht="16" x14ac:dyDescent="0.2">
      <c r="A208" s="24" t="s">
        <v>394</v>
      </c>
      <c r="B208" s="25" t="s">
        <v>511</v>
      </c>
      <c r="C208" s="25" t="s">
        <v>507</v>
      </c>
      <c r="D208" s="26">
        <v>44611</v>
      </c>
      <c r="E208" s="25">
        <v>30</v>
      </c>
      <c r="F208" s="25">
        <v>13.63</v>
      </c>
      <c r="G208" s="27">
        <v>0.45419999999999999</v>
      </c>
      <c r="H208" s="15">
        <v>38</v>
      </c>
      <c r="I208" s="15">
        <v>38.44</v>
      </c>
      <c r="J208" s="27">
        <v>1.0115000000000001</v>
      </c>
      <c r="K208" s="14">
        <v>6.4699999999999994E-2</v>
      </c>
      <c r="L208" s="27">
        <v>0.97142857142857097</v>
      </c>
      <c r="M208" s="27">
        <v>1</v>
      </c>
      <c r="N208" s="28" t="s">
        <v>32</v>
      </c>
      <c r="O208" s="14">
        <v>0.71428571428571397</v>
      </c>
      <c r="P208" s="15"/>
      <c r="Q208" s="15"/>
      <c r="R208" s="15">
        <v>6</v>
      </c>
      <c r="S208" s="15"/>
      <c r="T208" s="15">
        <v>6</v>
      </c>
      <c r="U208" s="15">
        <v>20</v>
      </c>
      <c r="V208" s="29">
        <v>4.8</v>
      </c>
      <c r="Y208" s="9"/>
    </row>
    <row r="209" spans="1:25" ht="16" x14ac:dyDescent="0.2">
      <c r="A209" s="24" t="s">
        <v>395</v>
      </c>
      <c r="B209" s="25" t="s">
        <v>506</v>
      </c>
      <c r="C209" s="25" t="s">
        <v>510</v>
      </c>
      <c r="D209" s="26">
        <v>45810</v>
      </c>
      <c r="E209" s="25">
        <v>30</v>
      </c>
      <c r="F209" s="25">
        <v>25.13</v>
      </c>
      <c r="G209" s="27">
        <v>0.83750000000000002</v>
      </c>
      <c r="H209" s="15">
        <v>38</v>
      </c>
      <c r="I209" s="15">
        <v>31.88</v>
      </c>
      <c r="J209" s="27">
        <v>0.83879999999999999</v>
      </c>
      <c r="K209" s="14">
        <v>0.13730000000000001</v>
      </c>
      <c r="L209" s="27">
        <v>1</v>
      </c>
      <c r="M209" s="27">
        <v>0.961165048543689</v>
      </c>
      <c r="N209" s="28" t="s">
        <v>232</v>
      </c>
      <c r="O209" s="14">
        <v>1</v>
      </c>
      <c r="P209" s="15"/>
      <c r="Q209" s="15"/>
      <c r="R209" s="15">
        <v>8</v>
      </c>
      <c r="S209" s="15"/>
      <c r="T209" s="15">
        <v>15</v>
      </c>
      <c r="U209" s="15">
        <v>37</v>
      </c>
      <c r="V209" s="29">
        <v>4</v>
      </c>
      <c r="Y209" s="9"/>
    </row>
    <row r="210" spans="1:25" ht="16" x14ac:dyDescent="0.2">
      <c r="A210" s="24" t="s">
        <v>397</v>
      </c>
      <c r="B210" s="25" t="s">
        <v>506</v>
      </c>
      <c r="C210" s="25" t="s">
        <v>512</v>
      </c>
      <c r="D210" s="26">
        <v>45278</v>
      </c>
      <c r="E210" s="25">
        <v>30</v>
      </c>
      <c r="F210" s="25">
        <v>33.75</v>
      </c>
      <c r="G210" s="27">
        <v>1.125</v>
      </c>
      <c r="H210" s="15">
        <v>38</v>
      </c>
      <c r="I210" s="15">
        <v>43.75</v>
      </c>
      <c r="J210" s="27">
        <v>1.1513</v>
      </c>
      <c r="K210" s="14">
        <v>0.152</v>
      </c>
      <c r="L210" s="27">
        <v>1</v>
      </c>
      <c r="M210" s="27">
        <v>0.91200000000000003</v>
      </c>
      <c r="N210" s="28" t="s">
        <v>383</v>
      </c>
      <c r="O210" s="14">
        <v>0.68181818181818099</v>
      </c>
      <c r="P210" s="15">
        <v>1</v>
      </c>
      <c r="Q210" s="15">
        <v>10</v>
      </c>
      <c r="R210" s="15">
        <v>14</v>
      </c>
      <c r="S210" s="15"/>
      <c r="T210" s="15">
        <v>17</v>
      </c>
      <c r="U210" s="15">
        <v>43</v>
      </c>
      <c r="V210" s="29">
        <v>4.4000000000000004</v>
      </c>
      <c r="Y210" s="9"/>
    </row>
    <row r="211" spans="1:25" ht="16" x14ac:dyDescent="0.2">
      <c r="A211" s="24" t="s">
        <v>399</v>
      </c>
      <c r="B211" s="25" t="s">
        <v>506</v>
      </c>
      <c r="C211" s="25" t="s">
        <v>510</v>
      </c>
      <c r="D211" s="26">
        <v>45902</v>
      </c>
      <c r="E211" s="25">
        <v>30</v>
      </c>
      <c r="F211" s="25">
        <v>28.38</v>
      </c>
      <c r="G211" s="27">
        <v>0.94579999999999997</v>
      </c>
      <c r="H211" s="15">
        <v>38</v>
      </c>
      <c r="I211" s="15">
        <v>38.31</v>
      </c>
      <c r="J211" s="27">
        <v>1.0082</v>
      </c>
      <c r="K211" s="14">
        <v>0.19320000000000001</v>
      </c>
      <c r="L211" s="27">
        <v>0.89024390243902396</v>
      </c>
      <c r="M211" s="27">
        <v>0.99145299145299104</v>
      </c>
      <c r="N211" s="28" t="s">
        <v>375</v>
      </c>
      <c r="O211" s="14">
        <v>0.6875</v>
      </c>
      <c r="P211" s="15"/>
      <c r="Q211" s="15"/>
      <c r="R211" s="15">
        <v>11</v>
      </c>
      <c r="S211" s="15">
        <v>1</v>
      </c>
      <c r="T211" s="15">
        <v>11</v>
      </c>
      <c r="U211" s="15">
        <v>34</v>
      </c>
      <c r="V211" s="29">
        <v>5</v>
      </c>
      <c r="Y211" s="9"/>
    </row>
    <row r="212" spans="1:25" ht="16" x14ac:dyDescent="0.2">
      <c r="A212" s="24" t="s">
        <v>402</v>
      </c>
      <c r="B212" s="25" t="s">
        <v>508</v>
      </c>
      <c r="C212" s="25" t="s">
        <v>507</v>
      </c>
      <c r="D212" s="26">
        <v>43917</v>
      </c>
      <c r="E212" s="25">
        <v>30</v>
      </c>
      <c r="F212" s="25">
        <v>15.13</v>
      </c>
      <c r="G212" s="27">
        <v>0.50419999999999998</v>
      </c>
      <c r="H212" s="15">
        <v>38</v>
      </c>
      <c r="I212" s="15">
        <v>34.130000000000003</v>
      </c>
      <c r="J212" s="27">
        <v>0.89800000000000002</v>
      </c>
      <c r="K212" s="14">
        <v>0.1961</v>
      </c>
      <c r="L212" s="27">
        <v>1</v>
      </c>
      <c r="M212" s="27">
        <v>1</v>
      </c>
      <c r="N212" s="28" t="s">
        <v>37</v>
      </c>
      <c r="O212" s="14">
        <v>0.8</v>
      </c>
      <c r="P212" s="15"/>
      <c r="Q212" s="15"/>
      <c r="R212" s="15">
        <v>2</v>
      </c>
      <c r="S212" s="15">
        <v>6</v>
      </c>
      <c r="T212" s="15">
        <v>3</v>
      </c>
      <c r="U212" s="15">
        <v>14</v>
      </c>
      <c r="V212" s="29">
        <v>2.8</v>
      </c>
      <c r="Y212" s="9"/>
    </row>
    <row r="213" spans="1:25" ht="16" x14ac:dyDescent="0.2">
      <c r="A213" s="24" t="s">
        <v>403</v>
      </c>
      <c r="B213" s="25" t="s">
        <v>506</v>
      </c>
      <c r="C213" s="25" t="s">
        <v>509</v>
      </c>
      <c r="D213" s="26">
        <v>45193</v>
      </c>
      <c r="E213" s="25">
        <v>20</v>
      </c>
      <c r="F213" s="25">
        <v>23.25</v>
      </c>
      <c r="G213" s="27">
        <v>1.1625000000000001</v>
      </c>
      <c r="H213" s="15">
        <v>24</v>
      </c>
      <c r="I213" s="15">
        <v>32.130000000000003</v>
      </c>
      <c r="J213" s="27">
        <v>1.3385</v>
      </c>
      <c r="K213" s="14">
        <v>7.1800000000000003E-2</v>
      </c>
      <c r="L213" s="27">
        <v>0.9375</v>
      </c>
      <c r="M213" s="27">
        <v>0.989247311827956</v>
      </c>
      <c r="N213" s="28" t="s">
        <v>189</v>
      </c>
      <c r="O213" s="14">
        <v>0.11764705882352899</v>
      </c>
      <c r="P213" s="15">
        <v>2</v>
      </c>
      <c r="Q213" s="15">
        <v>7.5</v>
      </c>
      <c r="R213" s="15">
        <v>17</v>
      </c>
      <c r="S213" s="15"/>
      <c r="T213" s="15">
        <v>13</v>
      </c>
      <c r="U213" s="15">
        <v>30</v>
      </c>
      <c r="V213" s="29">
        <v>3.8</v>
      </c>
      <c r="Y213" s="9"/>
    </row>
    <row r="214" spans="1:25" ht="16" x14ac:dyDescent="0.2">
      <c r="A214" s="24" t="s">
        <v>408</v>
      </c>
      <c r="B214" s="25" t="s">
        <v>506</v>
      </c>
      <c r="C214" s="25" t="s">
        <v>509</v>
      </c>
      <c r="D214" s="26">
        <v>45763</v>
      </c>
      <c r="E214" s="25">
        <v>30</v>
      </c>
      <c r="F214" s="25">
        <v>20.13</v>
      </c>
      <c r="G214" s="27">
        <v>0.67079999999999995</v>
      </c>
      <c r="H214" s="15">
        <v>38</v>
      </c>
      <c r="I214" s="15">
        <v>29.38</v>
      </c>
      <c r="J214" s="27">
        <v>0.77299999999999902</v>
      </c>
      <c r="K214" s="14">
        <v>0.2296</v>
      </c>
      <c r="L214" s="27">
        <v>0.97959183673469297</v>
      </c>
      <c r="M214" s="27">
        <v>1</v>
      </c>
      <c r="N214" s="28" t="s">
        <v>189</v>
      </c>
      <c r="O214" s="14">
        <v>0.8</v>
      </c>
      <c r="P214" s="15"/>
      <c r="Q214" s="15"/>
      <c r="R214" s="15">
        <v>14</v>
      </c>
      <c r="S214" s="15"/>
      <c r="T214" s="15">
        <v>8</v>
      </c>
      <c r="U214" s="15">
        <v>26</v>
      </c>
      <c r="V214" s="29"/>
      <c r="Y214" s="9"/>
    </row>
    <row r="215" spans="1:25" ht="16" x14ac:dyDescent="0.2">
      <c r="A215" s="24" t="s">
        <v>409</v>
      </c>
      <c r="B215" s="25" t="s">
        <v>511</v>
      </c>
      <c r="C215" s="25" t="s">
        <v>512</v>
      </c>
      <c r="D215" s="26">
        <v>45307</v>
      </c>
      <c r="E215" s="25">
        <v>12</v>
      </c>
      <c r="F215" s="25">
        <v>6.38</v>
      </c>
      <c r="G215" s="27">
        <v>0.53129999999999999</v>
      </c>
      <c r="H215" s="15">
        <v>16</v>
      </c>
      <c r="I215" s="15">
        <v>18.309999999999999</v>
      </c>
      <c r="J215" s="27">
        <v>1.1445000000000001</v>
      </c>
      <c r="K215" s="14">
        <v>0.31909999999999999</v>
      </c>
      <c r="L215" s="27">
        <v>1</v>
      </c>
      <c r="M215" s="27">
        <v>0.952380952380952</v>
      </c>
      <c r="N215" s="28" t="s">
        <v>32</v>
      </c>
      <c r="O215" s="14">
        <v>0.66666666666666596</v>
      </c>
      <c r="P215" s="15"/>
      <c r="Q215" s="15"/>
      <c r="R215" s="15">
        <v>1</v>
      </c>
      <c r="S215" s="15"/>
      <c r="T215" s="15">
        <v>0</v>
      </c>
      <c r="U215" s="15">
        <v>5</v>
      </c>
      <c r="V215" s="29">
        <v>3</v>
      </c>
      <c r="Y215" s="9"/>
    </row>
    <row r="216" spans="1:25" ht="16" x14ac:dyDescent="0.2">
      <c r="A216" s="30" t="s">
        <v>410</v>
      </c>
      <c r="B216" s="31" t="s">
        <v>506</v>
      </c>
      <c r="C216" s="31" t="s">
        <v>512</v>
      </c>
      <c r="D216" s="32">
        <v>45992</v>
      </c>
      <c r="E216" s="31">
        <v>35</v>
      </c>
      <c r="F216" s="31">
        <v>30.63</v>
      </c>
      <c r="G216" s="18">
        <v>0.875</v>
      </c>
      <c r="H216" s="9">
        <v>43</v>
      </c>
      <c r="I216" s="9">
        <v>42.63</v>
      </c>
      <c r="J216" s="18">
        <v>0.99129999999999996</v>
      </c>
      <c r="K216" s="12">
        <v>0.29509999999999997</v>
      </c>
      <c r="L216" s="18">
        <v>0.94520547945205402</v>
      </c>
      <c r="M216" s="18">
        <v>0.99130434782608601</v>
      </c>
      <c r="N216" s="33" t="s">
        <v>518</v>
      </c>
      <c r="O216" s="12">
        <v>0.85714285714285698</v>
      </c>
      <c r="P216" s="9">
        <v>1</v>
      </c>
      <c r="Q216" s="9">
        <v>10</v>
      </c>
      <c r="R216" s="9">
        <v>9</v>
      </c>
      <c r="S216" s="9">
        <v>5</v>
      </c>
      <c r="T216" s="9">
        <v>22</v>
      </c>
      <c r="U216" s="9">
        <v>41</v>
      </c>
      <c r="V216">
        <v>5</v>
      </c>
      <c r="Y216" s="9"/>
    </row>
    <row r="217" spans="1:25" x14ac:dyDescent="0.2">
      <c r="A217" s="35" t="s">
        <v>411</v>
      </c>
      <c r="B217" s="17" t="s">
        <v>508</v>
      </c>
      <c r="C217" s="17" t="s">
        <v>221</v>
      </c>
      <c r="D217" s="36">
        <v>44239</v>
      </c>
      <c r="E217" s="31">
        <v>35</v>
      </c>
      <c r="F217" s="31">
        <v>23.38</v>
      </c>
      <c r="G217" s="18">
        <v>0.66789999999999905</v>
      </c>
      <c r="H217" s="9">
        <v>43</v>
      </c>
      <c r="I217" s="9">
        <v>43.5</v>
      </c>
      <c r="J217" s="18">
        <v>1.0116000000000001</v>
      </c>
      <c r="K217" s="12">
        <v>0.10829999999999999</v>
      </c>
      <c r="L217" s="18">
        <v>0.96551724137931005</v>
      </c>
      <c r="M217" s="18">
        <v>1</v>
      </c>
      <c r="N217" s="33" t="s">
        <v>34</v>
      </c>
      <c r="O217" s="12">
        <v>0.77777777777777701</v>
      </c>
      <c r="P217" s="9"/>
      <c r="Q217" s="9"/>
      <c r="R217" s="9">
        <v>4</v>
      </c>
      <c r="S217" s="9"/>
      <c r="T217" s="9">
        <v>9</v>
      </c>
      <c r="U217" s="9">
        <v>29</v>
      </c>
      <c r="V217">
        <v>2</v>
      </c>
      <c r="Y217" s="9"/>
    </row>
    <row r="218" spans="1:25" x14ac:dyDescent="0.2">
      <c r="A218" s="35" t="s">
        <v>412</v>
      </c>
      <c r="B218" s="17" t="s">
        <v>506</v>
      </c>
      <c r="C218" s="17" t="s">
        <v>510</v>
      </c>
      <c r="D218" s="36">
        <v>45684</v>
      </c>
      <c r="E218" s="31">
        <v>30</v>
      </c>
      <c r="F218" s="31">
        <v>25.38</v>
      </c>
      <c r="G218" s="18">
        <v>0.8458</v>
      </c>
      <c r="H218" s="9">
        <v>38</v>
      </c>
      <c r="I218" s="9">
        <v>31.439999999999898</v>
      </c>
      <c r="J218" s="18">
        <v>0.82729999999999904</v>
      </c>
      <c r="K218" s="12">
        <v>0.10920000000000001</v>
      </c>
      <c r="L218" s="18">
        <v>0.98550724637681097</v>
      </c>
      <c r="M218" s="18">
        <v>0.99038461538461497</v>
      </c>
      <c r="N218" s="33" t="s">
        <v>23</v>
      </c>
      <c r="O218" s="12">
        <v>0.72222222222222199</v>
      </c>
      <c r="P218" s="9"/>
      <c r="Q218" s="9"/>
      <c r="R218" s="9">
        <v>13</v>
      </c>
      <c r="S218" s="9"/>
      <c r="T218" s="9">
        <v>3</v>
      </c>
      <c r="U218" s="9">
        <v>30</v>
      </c>
      <c r="Y218" s="9"/>
    </row>
    <row r="219" spans="1:25" x14ac:dyDescent="0.2">
      <c r="A219" s="35" t="s">
        <v>413</v>
      </c>
      <c r="B219" s="17" t="s">
        <v>511</v>
      </c>
      <c r="C219" s="17" t="s">
        <v>510</v>
      </c>
      <c r="D219" s="36">
        <v>45702</v>
      </c>
      <c r="E219" s="31">
        <v>30</v>
      </c>
      <c r="F219" s="31">
        <v>22.88</v>
      </c>
      <c r="G219" s="18">
        <v>0.76249999999999996</v>
      </c>
      <c r="H219" s="9">
        <v>38</v>
      </c>
      <c r="I219" s="9">
        <v>41.75</v>
      </c>
      <c r="J219" s="18">
        <v>1.0987</v>
      </c>
      <c r="K219" s="12">
        <v>0.13289999999999999</v>
      </c>
      <c r="L219" s="18">
        <v>0.96923076923076901</v>
      </c>
      <c r="M219" s="18">
        <v>1</v>
      </c>
      <c r="N219" s="33" t="s">
        <v>126</v>
      </c>
      <c r="O219" s="12">
        <v>0.82352941176470495</v>
      </c>
      <c r="P219" s="9">
        <v>1</v>
      </c>
      <c r="Q219" s="9">
        <v>9</v>
      </c>
      <c r="R219" s="9">
        <v>3</v>
      </c>
      <c r="S219" s="9"/>
      <c r="T219" s="9">
        <v>8</v>
      </c>
      <c r="U219" s="9">
        <v>28</v>
      </c>
      <c r="V219">
        <v>4.6363636363636367</v>
      </c>
      <c r="Y219" s="9"/>
    </row>
    <row r="220" spans="1:25" x14ac:dyDescent="0.2">
      <c r="A220" s="35" t="s">
        <v>415</v>
      </c>
      <c r="B220" s="17" t="s">
        <v>506</v>
      </c>
      <c r="C220" s="17" t="s">
        <v>507</v>
      </c>
      <c r="D220" s="36">
        <v>45883</v>
      </c>
      <c r="E220" s="31">
        <v>30</v>
      </c>
      <c r="F220" s="31">
        <v>32.25</v>
      </c>
      <c r="G220" s="18">
        <v>1.075</v>
      </c>
      <c r="H220" s="9">
        <v>38</v>
      </c>
      <c r="I220" s="9">
        <v>42.13</v>
      </c>
      <c r="J220" s="18">
        <v>1.10859999999999</v>
      </c>
      <c r="K220" s="12">
        <v>6.5500000000000003E-2</v>
      </c>
      <c r="L220" s="18">
        <v>0.96666666666666601</v>
      </c>
      <c r="M220" s="18">
        <v>0.976377952755905</v>
      </c>
      <c r="N220" s="33" t="s">
        <v>172</v>
      </c>
      <c r="O220" s="12">
        <v>0.65217391304347805</v>
      </c>
      <c r="P220" s="9"/>
      <c r="Q220" s="9"/>
      <c r="R220" s="9">
        <v>16</v>
      </c>
      <c r="S220" s="9"/>
      <c r="T220" s="9">
        <v>11</v>
      </c>
      <c r="U220" s="9">
        <v>40</v>
      </c>
      <c r="V220">
        <v>2.75</v>
      </c>
      <c r="Y220" s="9"/>
    </row>
    <row r="221" spans="1:25" x14ac:dyDescent="0.2">
      <c r="A221" s="35"/>
      <c r="B221" s="17"/>
      <c r="C221" s="17"/>
      <c r="D221" s="36"/>
      <c r="E221" s="31"/>
      <c r="F221" s="31"/>
      <c r="G221" s="18"/>
      <c r="H221" s="9"/>
      <c r="I221" s="9"/>
      <c r="J221" s="18"/>
      <c r="K221" s="12"/>
      <c r="L221" s="18"/>
      <c r="M221" s="18"/>
      <c r="N221" s="33"/>
      <c r="O221" s="12"/>
      <c r="P221" s="9"/>
      <c r="Q221" s="9"/>
      <c r="R221" s="9"/>
      <c r="S221" s="9"/>
      <c r="T221" s="9"/>
      <c r="U221" s="9"/>
      <c r="Y221" s="9"/>
    </row>
    <row r="222" spans="1:25" x14ac:dyDescent="0.2">
      <c r="A222" s="16"/>
      <c r="B222" s="9"/>
      <c r="C222" s="9"/>
      <c r="D222" s="37"/>
      <c r="E222" s="31"/>
      <c r="F222" s="31"/>
      <c r="G222" s="18"/>
      <c r="H222" s="9"/>
      <c r="I222" s="9"/>
      <c r="J222" s="18"/>
      <c r="K222" s="12"/>
      <c r="L222" s="18"/>
      <c r="M222" s="18"/>
      <c r="N222" s="33"/>
      <c r="O222" s="12"/>
      <c r="P222" s="9"/>
      <c r="Q222" s="9"/>
      <c r="R222" s="9"/>
      <c r="S222" s="9"/>
      <c r="T222" s="9"/>
      <c r="U222" s="9"/>
      <c r="Y222" s="9"/>
    </row>
    <row r="223" spans="1:25" x14ac:dyDescent="0.2">
      <c r="A223" s="16"/>
      <c r="B223" s="9"/>
      <c r="C223" s="9"/>
      <c r="D223" s="9"/>
      <c r="E223" s="31"/>
      <c r="F223" s="31"/>
      <c r="G223" s="18"/>
      <c r="H223" s="9"/>
      <c r="I223" s="9"/>
      <c r="J223" s="18"/>
      <c r="K223" s="12"/>
      <c r="L223" s="18"/>
      <c r="M223" s="18"/>
      <c r="N223" s="33"/>
      <c r="O223" s="12"/>
      <c r="P223" s="9"/>
      <c r="Q223" s="9"/>
      <c r="R223" s="9"/>
      <c r="S223" s="9"/>
      <c r="T223" s="9"/>
      <c r="U223" s="9"/>
      <c r="Y223" s="9"/>
    </row>
    <row r="224" spans="1:25" x14ac:dyDescent="0.2">
      <c r="A224" s="16"/>
      <c r="B224" s="9"/>
      <c r="C224" s="9"/>
      <c r="D224" s="9"/>
      <c r="E224" s="31"/>
      <c r="F224" s="31"/>
      <c r="G224" s="18"/>
      <c r="H224" s="9"/>
      <c r="I224" s="9"/>
      <c r="J224" s="18"/>
      <c r="K224" s="12"/>
      <c r="L224" s="18"/>
      <c r="M224" s="18"/>
      <c r="N224" s="33"/>
      <c r="O224" s="12"/>
      <c r="P224" s="9"/>
      <c r="Q224" s="9"/>
      <c r="R224" s="9"/>
      <c r="S224" s="9"/>
      <c r="T224" s="9"/>
      <c r="U224" s="9"/>
      <c r="Y224" s="9"/>
    </row>
    <row r="225" spans="1:25" x14ac:dyDescent="0.2">
      <c r="A225" s="16"/>
      <c r="B225" s="9"/>
      <c r="C225" s="9"/>
      <c r="D225" s="9"/>
      <c r="E225" s="31"/>
      <c r="F225" s="31"/>
      <c r="G225" s="18"/>
      <c r="H225" s="9"/>
      <c r="I225" s="9"/>
      <c r="J225" s="18"/>
      <c r="K225" s="12"/>
      <c r="L225" s="18"/>
      <c r="M225" s="18"/>
      <c r="N225" s="33"/>
      <c r="O225" s="12"/>
      <c r="P225" s="9"/>
      <c r="Q225" s="9"/>
      <c r="R225" s="9"/>
      <c r="S225" s="9"/>
      <c r="T225" s="9"/>
      <c r="U225" s="9"/>
      <c r="Y225" s="9"/>
    </row>
    <row r="226" spans="1:25" x14ac:dyDescent="0.2">
      <c r="A226" s="16"/>
      <c r="B226" s="9"/>
      <c r="C226" s="9"/>
      <c r="D226" s="9"/>
      <c r="E226" s="31"/>
      <c r="F226" s="31"/>
      <c r="G226" s="18"/>
      <c r="H226" s="9"/>
      <c r="I226" s="9"/>
      <c r="J226" s="18"/>
      <c r="K226" s="12"/>
      <c r="L226" s="18"/>
      <c r="M226" s="18"/>
      <c r="N226" s="33"/>
      <c r="O226" s="12"/>
      <c r="P226" s="9"/>
      <c r="Q226" s="9"/>
      <c r="R226" s="9"/>
      <c r="S226" s="9"/>
      <c r="T226" s="9"/>
      <c r="U226" s="9"/>
      <c r="Y226" s="9"/>
    </row>
    <row r="227" spans="1:25" x14ac:dyDescent="0.2">
      <c r="A227" s="16"/>
      <c r="B227" s="9"/>
      <c r="C227" s="9"/>
      <c r="D227" s="9"/>
      <c r="E227" s="31"/>
      <c r="F227" s="31"/>
      <c r="G227" s="18"/>
      <c r="H227" s="9"/>
      <c r="I227" s="9"/>
      <c r="J227" s="18"/>
      <c r="K227" s="12"/>
      <c r="L227" s="18"/>
      <c r="M227" s="18"/>
      <c r="N227" s="33"/>
      <c r="O227" s="12"/>
      <c r="P227" s="9"/>
      <c r="Q227" s="9"/>
      <c r="R227" s="9"/>
      <c r="S227" s="9"/>
      <c r="T227" s="9"/>
      <c r="U227" s="9"/>
      <c r="Y227" s="9"/>
    </row>
    <row r="228" spans="1:25" x14ac:dyDescent="0.2">
      <c r="A228" s="16"/>
      <c r="B228" s="9"/>
      <c r="C228" s="9"/>
      <c r="D228" s="9"/>
      <c r="E228" s="31"/>
      <c r="F228" s="31"/>
      <c r="G228" s="18"/>
      <c r="H228" s="9"/>
      <c r="I228" s="9"/>
      <c r="J228" s="18"/>
      <c r="K228" s="12"/>
      <c r="L228" s="18"/>
      <c r="M228" s="18"/>
      <c r="N228" s="33"/>
      <c r="O228" s="12"/>
      <c r="P228" s="9"/>
      <c r="Q228" s="9"/>
      <c r="R228" s="9"/>
      <c r="S228" s="9"/>
      <c r="T228" s="9"/>
      <c r="U228" s="9"/>
      <c r="Y228" s="9"/>
    </row>
    <row r="229" spans="1:25" x14ac:dyDescent="0.2">
      <c r="A229" s="16"/>
      <c r="B229" s="9"/>
      <c r="C229" s="9"/>
      <c r="D229" s="9"/>
      <c r="E229" s="31"/>
      <c r="F229" s="31"/>
      <c r="G229" s="18"/>
      <c r="H229" s="9"/>
      <c r="I229" s="9"/>
      <c r="J229" s="18"/>
      <c r="K229" s="12"/>
      <c r="L229" s="18"/>
      <c r="M229" s="18"/>
      <c r="N229" s="33"/>
      <c r="O229" s="12"/>
      <c r="P229" s="9"/>
      <c r="Q229" s="9"/>
      <c r="R229" s="9"/>
      <c r="S229" s="9"/>
      <c r="T229" s="9"/>
      <c r="U229" s="9"/>
      <c r="Y229" s="9"/>
    </row>
    <row r="230" spans="1:25" x14ac:dyDescent="0.2">
      <c r="A230" s="16"/>
      <c r="B230" s="9"/>
      <c r="C230" s="9"/>
      <c r="D230" s="9"/>
      <c r="E230" s="31"/>
      <c r="F230" s="31"/>
      <c r="G230" s="18"/>
      <c r="H230" s="9"/>
      <c r="I230" s="9"/>
      <c r="J230" s="18"/>
      <c r="K230" s="12"/>
      <c r="L230" s="18"/>
      <c r="M230" s="18"/>
      <c r="N230" s="33"/>
      <c r="O230" s="12"/>
      <c r="P230" s="9"/>
      <c r="Q230" s="9"/>
      <c r="R230" s="9"/>
      <c r="S230" s="9"/>
      <c r="T230" s="9"/>
      <c r="U230" s="9"/>
      <c r="Y230" s="9"/>
    </row>
    <row r="231" spans="1:25" x14ac:dyDescent="0.2">
      <c r="A231" s="16"/>
      <c r="B231" s="9"/>
      <c r="C231" s="9"/>
      <c r="D231" s="9"/>
      <c r="E231" s="31"/>
      <c r="F231" s="31"/>
      <c r="G231" s="18"/>
      <c r="H231" s="9"/>
      <c r="I231" s="9"/>
      <c r="J231" s="18"/>
      <c r="K231" s="12"/>
      <c r="L231" s="18"/>
      <c r="M231" s="18"/>
      <c r="N231" s="33"/>
      <c r="O231" s="12"/>
      <c r="P231" s="9"/>
      <c r="Q231" s="9"/>
      <c r="R231" s="9"/>
      <c r="S231" s="9"/>
      <c r="T231" s="9"/>
      <c r="U231" s="9"/>
      <c r="Y231" s="9"/>
    </row>
    <row r="232" spans="1:25" x14ac:dyDescent="0.2">
      <c r="A232" s="16"/>
      <c r="B232" s="9"/>
      <c r="C232" s="9"/>
      <c r="D232" s="9"/>
      <c r="E232" s="31"/>
      <c r="F232" s="31"/>
      <c r="G232" s="18"/>
      <c r="H232" s="9"/>
      <c r="I232" s="9"/>
      <c r="J232" s="18"/>
      <c r="K232" s="12"/>
      <c r="L232" s="18"/>
      <c r="M232" s="18"/>
      <c r="N232" s="33"/>
      <c r="O232" s="12"/>
      <c r="P232" s="9"/>
      <c r="Q232" s="9"/>
      <c r="R232" s="9"/>
      <c r="S232" s="9"/>
      <c r="T232" s="9"/>
      <c r="U232" s="9"/>
      <c r="Y232" s="9"/>
    </row>
    <row r="233" spans="1:25" x14ac:dyDescent="0.2">
      <c r="A233" s="16"/>
      <c r="B233" s="9"/>
      <c r="C233" s="9"/>
      <c r="D233" s="9"/>
      <c r="E233" s="31"/>
      <c r="F233" s="31"/>
      <c r="G233" s="18"/>
      <c r="H233" s="9"/>
      <c r="I233" s="9"/>
      <c r="J233" s="18"/>
      <c r="K233" s="12"/>
      <c r="L233" s="18"/>
      <c r="M233" s="18"/>
      <c r="N233" s="33"/>
      <c r="O233" s="12"/>
      <c r="P233" s="9"/>
      <c r="Q233" s="9"/>
      <c r="R233" s="9"/>
      <c r="S233" s="9"/>
      <c r="T233" s="9"/>
      <c r="U233" s="9"/>
      <c r="Y233" s="9"/>
    </row>
    <row r="234" spans="1:25" x14ac:dyDescent="0.2">
      <c r="A234" s="16"/>
      <c r="B234" s="9"/>
      <c r="C234" s="9"/>
      <c r="D234" s="9"/>
      <c r="E234" s="31"/>
      <c r="F234" s="31"/>
      <c r="G234" s="18"/>
      <c r="H234" s="9"/>
      <c r="I234" s="9"/>
      <c r="J234" s="18"/>
      <c r="K234" s="12"/>
      <c r="L234" s="18"/>
      <c r="M234" s="18"/>
      <c r="N234" s="33"/>
      <c r="O234" s="12"/>
      <c r="P234" s="9"/>
      <c r="Q234" s="9"/>
      <c r="R234" s="9"/>
      <c r="S234" s="9"/>
      <c r="T234" s="9"/>
      <c r="U234" s="9"/>
      <c r="Y234" s="9"/>
    </row>
    <row r="235" spans="1:25" x14ac:dyDescent="0.2">
      <c r="A235" s="16"/>
      <c r="B235" s="9"/>
      <c r="C235" s="9"/>
      <c r="D235" s="9"/>
      <c r="E235" s="31"/>
      <c r="F235" s="31"/>
      <c r="G235" s="18"/>
      <c r="H235" s="9"/>
      <c r="I235" s="9"/>
      <c r="J235" s="18"/>
      <c r="K235" s="12"/>
      <c r="L235" s="18"/>
      <c r="M235" s="18"/>
      <c r="N235" s="33"/>
      <c r="O235" s="12"/>
      <c r="P235" s="9"/>
      <c r="Q235" s="9"/>
      <c r="R235" s="9"/>
      <c r="S235" s="9"/>
      <c r="T235" s="9"/>
      <c r="U235" s="9"/>
      <c r="Y235" s="9"/>
    </row>
    <row r="236" spans="1:25" x14ac:dyDescent="0.2">
      <c r="A236" s="16"/>
      <c r="B236" s="9"/>
      <c r="C236" s="9"/>
      <c r="D236" s="9"/>
      <c r="E236" s="31"/>
      <c r="F236" s="31"/>
      <c r="G236" s="18"/>
      <c r="H236" s="9"/>
      <c r="I236" s="9"/>
      <c r="J236" s="18"/>
      <c r="K236" s="12"/>
      <c r="L236" s="18"/>
      <c r="M236" s="18"/>
      <c r="N236" s="33"/>
      <c r="O236" s="12"/>
      <c r="P236" s="9"/>
      <c r="Q236" s="9"/>
      <c r="R236" s="9"/>
      <c r="S236" s="9"/>
      <c r="T236" s="9"/>
      <c r="U236" s="9"/>
      <c r="Y236" s="9"/>
    </row>
    <row r="237" spans="1:25" x14ac:dyDescent="0.2">
      <c r="A237" s="16"/>
      <c r="B237" s="9"/>
      <c r="C237" s="9"/>
      <c r="D237" s="9"/>
      <c r="E237" s="31"/>
      <c r="F237" s="31"/>
      <c r="G237" s="18"/>
      <c r="H237" s="9"/>
      <c r="I237" s="9"/>
      <c r="J237" s="18"/>
      <c r="K237" s="12"/>
      <c r="L237" s="18"/>
      <c r="M237" s="18"/>
      <c r="N237" s="33"/>
      <c r="O237" s="12"/>
      <c r="P237" s="9"/>
      <c r="Q237" s="9"/>
      <c r="R237" s="9"/>
      <c r="S237" s="9"/>
      <c r="T237" s="9"/>
      <c r="U237" s="9"/>
      <c r="Y237" s="9"/>
    </row>
    <row r="238" spans="1:25" x14ac:dyDescent="0.2">
      <c r="A238" s="16"/>
      <c r="B238" s="9"/>
      <c r="C238" s="9"/>
      <c r="D238" s="9"/>
      <c r="E238" s="31"/>
      <c r="F238" s="31"/>
      <c r="G238" s="18"/>
      <c r="H238" s="9"/>
      <c r="I238" s="9"/>
      <c r="J238" s="18"/>
      <c r="K238" s="12"/>
      <c r="L238" s="18"/>
      <c r="M238" s="18"/>
      <c r="N238" s="33"/>
      <c r="O238" s="12"/>
      <c r="P238" s="9"/>
      <c r="Q238" s="9"/>
      <c r="R238" s="9"/>
      <c r="S238" s="9"/>
      <c r="T238" s="9"/>
      <c r="U238" s="9"/>
      <c r="Y238" s="9"/>
    </row>
    <row r="239" spans="1:25" x14ac:dyDescent="0.2">
      <c r="A239" s="16"/>
      <c r="B239" s="9"/>
      <c r="C239" s="9"/>
      <c r="D239" s="9"/>
      <c r="E239" s="31"/>
      <c r="F239" s="31"/>
      <c r="G239" s="18"/>
      <c r="H239" s="9"/>
      <c r="I239" s="9"/>
      <c r="J239" s="18"/>
      <c r="K239" s="12"/>
      <c r="L239" s="18"/>
      <c r="M239" s="18"/>
      <c r="N239" s="33"/>
      <c r="O239" s="12"/>
      <c r="P239" s="9"/>
      <c r="Q239" s="9"/>
      <c r="R239" s="9"/>
      <c r="S239" s="9"/>
      <c r="T239" s="9"/>
      <c r="U239" s="9"/>
      <c r="Y239" s="9"/>
    </row>
    <row r="240" spans="1:25" x14ac:dyDescent="0.2">
      <c r="A240" s="16"/>
      <c r="B240" s="9"/>
      <c r="C240" s="9"/>
      <c r="D240" s="9"/>
      <c r="E240" s="31"/>
      <c r="F240" s="31"/>
      <c r="G240" s="18"/>
      <c r="H240" s="9"/>
      <c r="I240" s="9"/>
      <c r="J240" s="18"/>
      <c r="K240" s="12"/>
      <c r="L240" s="18"/>
      <c r="M240" s="18"/>
      <c r="N240" s="33"/>
      <c r="O240" s="12"/>
      <c r="P240" s="9"/>
      <c r="Q240" s="9"/>
      <c r="R240" s="9"/>
      <c r="S240" s="9"/>
      <c r="T240" s="9"/>
      <c r="U240" s="9"/>
      <c r="Y240" s="9"/>
    </row>
    <row r="241" spans="1:25" x14ac:dyDescent="0.2">
      <c r="A241" s="16"/>
      <c r="B241" s="9"/>
      <c r="C241" s="9"/>
      <c r="D241" s="9"/>
      <c r="E241" s="31"/>
      <c r="F241" s="31"/>
      <c r="G241" s="18"/>
      <c r="H241" s="9"/>
      <c r="I241" s="9"/>
      <c r="J241" s="18"/>
      <c r="K241" s="12"/>
      <c r="L241" s="18"/>
      <c r="M241" s="18"/>
      <c r="N241" s="33"/>
      <c r="O241" s="12"/>
      <c r="P241" s="9"/>
      <c r="Q241" s="9"/>
      <c r="R241" s="9"/>
      <c r="S241" s="9"/>
      <c r="T241" s="9"/>
      <c r="U241" s="9"/>
      <c r="Y241" s="9"/>
    </row>
    <row r="242" spans="1:25" x14ac:dyDescent="0.2">
      <c r="A242" s="16"/>
      <c r="B242" s="9"/>
      <c r="C242" s="9"/>
      <c r="D242" s="9"/>
      <c r="E242" s="31"/>
      <c r="F242" s="31"/>
      <c r="G242" s="18"/>
      <c r="H242" s="9"/>
      <c r="I242" s="9"/>
      <c r="J242" s="18"/>
      <c r="K242" s="12"/>
      <c r="L242" s="18"/>
      <c r="M242" s="18"/>
      <c r="N242" s="33"/>
      <c r="O242" s="12"/>
      <c r="P242" s="9"/>
      <c r="Q242" s="9"/>
      <c r="R242" s="9"/>
      <c r="S242" s="9"/>
      <c r="T242" s="9"/>
      <c r="U242" s="9"/>
      <c r="Y242" s="9"/>
    </row>
    <row r="243" spans="1:25" x14ac:dyDescent="0.2">
      <c r="A243" s="16"/>
      <c r="B243" s="9"/>
      <c r="C243" s="9"/>
      <c r="D243" s="9"/>
      <c r="E243" s="31"/>
      <c r="F243" s="31"/>
      <c r="G243" s="18"/>
      <c r="H243" s="9"/>
      <c r="I243" s="9"/>
      <c r="J243" s="18"/>
      <c r="K243" s="12"/>
      <c r="L243" s="18"/>
      <c r="M243" s="18"/>
      <c r="N243" s="33"/>
      <c r="O243" s="12"/>
      <c r="P243" s="9"/>
      <c r="Q243" s="9"/>
      <c r="R243" s="9"/>
      <c r="S243" s="9"/>
      <c r="T243" s="9"/>
      <c r="U243" s="9"/>
      <c r="Y243" s="9"/>
    </row>
    <row r="244" spans="1:25" x14ac:dyDescent="0.2">
      <c r="A244" s="16"/>
      <c r="B244" s="9"/>
      <c r="C244" s="9"/>
      <c r="D244" s="9"/>
      <c r="E244" s="31"/>
      <c r="F244" s="31"/>
      <c r="G244" s="18"/>
      <c r="H244" s="9"/>
      <c r="I244" s="9"/>
      <c r="J244" s="18"/>
      <c r="K244" s="12"/>
      <c r="L244" s="18"/>
      <c r="M244" s="18"/>
      <c r="N244" s="33"/>
      <c r="O244" s="12"/>
      <c r="P244" s="9"/>
      <c r="Q244" s="9"/>
      <c r="R244" s="9"/>
      <c r="S244" s="9"/>
      <c r="T244" s="9"/>
      <c r="U244" s="9"/>
      <c r="Y244" s="9"/>
    </row>
    <row r="245" spans="1:25" x14ac:dyDescent="0.2">
      <c r="A245" s="16"/>
      <c r="B245" s="9"/>
      <c r="C245" s="9"/>
      <c r="D245" s="9"/>
      <c r="E245" s="31"/>
      <c r="F245" s="31"/>
      <c r="G245" s="18"/>
      <c r="H245" s="9"/>
      <c r="I245" s="9"/>
      <c r="J245" s="18"/>
      <c r="K245" s="12"/>
      <c r="L245" s="18"/>
      <c r="M245" s="18"/>
      <c r="N245" s="33"/>
      <c r="O245" s="12"/>
      <c r="P245" s="9"/>
      <c r="Q245" s="9"/>
      <c r="R245" s="9"/>
      <c r="S245" s="9"/>
      <c r="T245" s="9"/>
      <c r="U245" s="9"/>
      <c r="Y245" s="9"/>
    </row>
    <row r="246" spans="1:25" x14ac:dyDescent="0.2">
      <c r="A246" s="16"/>
      <c r="B246" s="9"/>
      <c r="C246" s="9"/>
      <c r="D246" s="9"/>
      <c r="E246" s="31"/>
      <c r="F246" s="31"/>
      <c r="G246" s="18"/>
      <c r="H246" s="9"/>
      <c r="I246" s="9"/>
      <c r="J246" s="18"/>
      <c r="K246" s="12"/>
      <c r="L246" s="18"/>
      <c r="M246" s="18"/>
      <c r="N246" s="33"/>
      <c r="O246" s="12"/>
      <c r="P246" s="9"/>
      <c r="Q246" s="9"/>
      <c r="R246" s="9"/>
      <c r="S246" s="9"/>
      <c r="T246" s="9"/>
      <c r="U246" s="9"/>
      <c r="Y246" s="9"/>
    </row>
    <row r="247" spans="1:25" x14ac:dyDescent="0.2">
      <c r="A247" s="16"/>
      <c r="B247" s="9"/>
      <c r="C247" s="9"/>
      <c r="D247" s="9"/>
      <c r="E247" s="31"/>
      <c r="F247" s="31"/>
      <c r="G247" s="18"/>
      <c r="H247" s="9"/>
      <c r="I247" s="9"/>
      <c r="J247" s="18"/>
      <c r="K247" s="12"/>
      <c r="L247" s="18"/>
      <c r="M247" s="18"/>
      <c r="N247" s="33"/>
      <c r="O247" s="12"/>
      <c r="P247" s="9"/>
      <c r="Q247" s="9"/>
      <c r="R247" s="9"/>
      <c r="S247" s="9"/>
      <c r="T247" s="9"/>
      <c r="U247" s="9"/>
      <c r="Y247" s="9"/>
    </row>
    <row r="248" spans="1:25" x14ac:dyDescent="0.2">
      <c r="A248" s="16"/>
      <c r="B248" s="9"/>
      <c r="C248" s="9"/>
      <c r="D248" s="9"/>
      <c r="E248" s="31"/>
      <c r="F248" s="31"/>
      <c r="G248" s="18"/>
      <c r="H248" s="9"/>
      <c r="I248" s="9"/>
      <c r="J248" s="18"/>
      <c r="K248" s="12"/>
      <c r="L248" s="18"/>
      <c r="M248" s="18"/>
      <c r="N248" s="33"/>
      <c r="O248" s="12"/>
      <c r="P248" s="9"/>
      <c r="Q248" s="9"/>
      <c r="R248" s="9"/>
      <c r="S248" s="9"/>
      <c r="T248" s="9"/>
      <c r="U248" s="9"/>
      <c r="Y248" s="9"/>
    </row>
    <row r="249" spans="1:25" x14ac:dyDescent="0.2">
      <c r="A249" s="16"/>
      <c r="B249" s="9"/>
      <c r="C249" s="9"/>
      <c r="D249" s="9"/>
      <c r="E249" s="31"/>
      <c r="F249" s="31"/>
      <c r="G249" s="18"/>
      <c r="H249" s="9"/>
      <c r="I249" s="9"/>
      <c r="J249" s="18"/>
      <c r="K249" s="12"/>
      <c r="L249" s="18"/>
      <c r="M249" s="18"/>
      <c r="N249" s="33"/>
      <c r="O249" s="12"/>
      <c r="P249" s="9"/>
      <c r="Q249" s="9"/>
      <c r="R249" s="9"/>
      <c r="S249" s="9"/>
      <c r="T249" s="9"/>
      <c r="U249" s="9"/>
      <c r="Y249" s="9"/>
    </row>
    <row r="250" spans="1:25" x14ac:dyDescent="0.2">
      <c r="A250" s="16"/>
      <c r="B250" s="9"/>
      <c r="C250" s="9"/>
      <c r="D250" s="9"/>
      <c r="E250" s="31"/>
      <c r="F250" s="31"/>
      <c r="G250" s="18"/>
      <c r="H250" s="9"/>
      <c r="I250" s="9"/>
      <c r="J250" s="18"/>
      <c r="K250" s="12"/>
      <c r="L250" s="18"/>
      <c r="M250" s="18"/>
      <c r="N250" s="33"/>
      <c r="O250" s="12"/>
      <c r="P250" s="9"/>
      <c r="Q250" s="9"/>
      <c r="R250" s="9"/>
      <c r="S250" s="9"/>
      <c r="T250" s="9"/>
      <c r="U250" s="9"/>
      <c r="Y250" s="9"/>
    </row>
    <row r="251" spans="1:25" x14ac:dyDescent="0.2">
      <c r="A251" s="16"/>
      <c r="B251" s="9"/>
      <c r="C251" s="9"/>
      <c r="D251" s="9"/>
      <c r="E251" s="31"/>
      <c r="F251" s="31"/>
      <c r="G251" s="18"/>
      <c r="H251" s="9"/>
      <c r="I251" s="9"/>
      <c r="J251" s="18"/>
      <c r="K251" s="12"/>
      <c r="L251" s="18"/>
      <c r="M251" s="18"/>
      <c r="N251" s="33"/>
      <c r="O251" s="12"/>
      <c r="P251" s="9"/>
      <c r="Q251" s="9"/>
      <c r="R251" s="9"/>
      <c r="S251" s="9"/>
      <c r="T251" s="9"/>
      <c r="U251" s="9"/>
      <c r="Y251" s="9"/>
    </row>
    <row r="252" spans="1:25" x14ac:dyDescent="0.2">
      <c r="A252" s="16"/>
      <c r="B252" s="9"/>
      <c r="C252" s="9"/>
      <c r="D252" s="9"/>
      <c r="E252" s="31"/>
      <c r="F252" s="31"/>
      <c r="G252" s="18"/>
      <c r="H252" s="9"/>
      <c r="I252" s="9"/>
      <c r="J252" s="18"/>
      <c r="K252" s="12"/>
      <c r="L252" s="18"/>
      <c r="M252" s="18"/>
      <c r="N252" s="33"/>
      <c r="O252" s="12"/>
      <c r="P252" s="9"/>
      <c r="Q252" s="9"/>
      <c r="R252" s="9"/>
      <c r="S252" s="9"/>
      <c r="T252" s="9"/>
      <c r="U252" s="9"/>
      <c r="Y252" s="9"/>
    </row>
    <row r="253" spans="1:25" x14ac:dyDescent="0.2">
      <c r="A253" s="16"/>
      <c r="B253" s="9"/>
      <c r="C253" s="9"/>
      <c r="D253" s="9"/>
      <c r="E253" s="31"/>
      <c r="F253" s="31"/>
      <c r="G253" s="18"/>
      <c r="H253" s="9"/>
      <c r="I253" s="9"/>
      <c r="J253" s="18"/>
      <c r="K253" s="12"/>
      <c r="L253" s="18"/>
      <c r="M253" s="18"/>
      <c r="N253" s="33"/>
      <c r="O253" s="12"/>
      <c r="P253" s="9"/>
      <c r="Q253" s="9"/>
      <c r="R253" s="9"/>
      <c r="S253" s="9"/>
      <c r="T253" s="9"/>
      <c r="U253" s="9"/>
      <c r="Y253" s="9"/>
    </row>
    <row r="254" spans="1:25" x14ac:dyDescent="0.2">
      <c r="A254" s="16"/>
      <c r="B254" s="9"/>
      <c r="C254" s="9"/>
      <c r="D254" s="9"/>
      <c r="E254" s="31"/>
      <c r="F254" s="31"/>
      <c r="G254" s="18"/>
      <c r="H254" s="9"/>
      <c r="I254" s="9"/>
      <c r="J254" s="18"/>
      <c r="K254" s="12"/>
      <c r="L254" s="18"/>
      <c r="M254" s="18"/>
      <c r="N254" s="33"/>
      <c r="O254" s="12"/>
      <c r="P254" s="9"/>
      <c r="Q254" s="9"/>
      <c r="R254" s="9"/>
      <c r="S254" s="9"/>
      <c r="T254" s="9"/>
      <c r="U254" s="9"/>
      <c r="Y254" s="9"/>
    </row>
    <row r="255" spans="1:25" x14ac:dyDescent="0.2">
      <c r="A255" s="16"/>
      <c r="B255" s="9"/>
      <c r="C255" s="9"/>
      <c r="D255" s="9"/>
      <c r="E255" s="31"/>
      <c r="F255" s="31"/>
      <c r="G255" s="18"/>
      <c r="H255" s="9"/>
      <c r="I255" s="9"/>
      <c r="J255" s="18"/>
      <c r="K255" s="12"/>
      <c r="L255" s="18"/>
      <c r="M255" s="18"/>
      <c r="N255" s="33"/>
      <c r="O255" s="12"/>
      <c r="P255" s="9"/>
      <c r="Q255" s="9"/>
      <c r="R255" s="9"/>
      <c r="S255" s="9"/>
      <c r="T255" s="9"/>
      <c r="U255" s="9"/>
      <c r="Y255" s="9"/>
    </row>
    <row r="256" spans="1:25" x14ac:dyDescent="0.2">
      <c r="A256" s="16"/>
      <c r="B256" s="9"/>
      <c r="C256" s="9"/>
      <c r="D256" s="9"/>
      <c r="E256" s="31"/>
      <c r="F256" s="31"/>
      <c r="G256" s="18"/>
      <c r="H256" s="9"/>
      <c r="I256" s="9"/>
      <c r="J256" s="18"/>
      <c r="K256" s="12"/>
      <c r="L256" s="18"/>
      <c r="M256" s="18"/>
      <c r="N256" s="33"/>
      <c r="O256" s="12"/>
      <c r="P256" s="9"/>
      <c r="Q256" s="9"/>
      <c r="R256" s="9"/>
      <c r="S256" s="9"/>
      <c r="T256" s="9"/>
      <c r="U256" s="9"/>
      <c r="Y256" s="9"/>
    </row>
    <row r="257" spans="1:25" x14ac:dyDescent="0.2">
      <c r="A257" s="16"/>
      <c r="B257" s="9"/>
      <c r="C257" s="9"/>
      <c r="D257" s="9"/>
      <c r="E257" s="31"/>
      <c r="F257" s="31"/>
      <c r="G257" s="18"/>
      <c r="H257" s="9"/>
      <c r="I257" s="9"/>
      <c r="J257" s="18"/>
      <c r="K257" s="12"/>
      <c r="L257" s="18"/>
      <c r="M257" s="18"/>
      <c r="N257" s="33"/>
      <c r="O257" s="12"/>
      <c r="P257" s="9"/>
      <c r="Q257" s="9"/>
      <c r="R257" s="9"/>
      <c r="S257" s="9"/>
      <c r="T257" s="9"/>
      <c r="U257" s="9"/>
      <c r="Y257" s="9"/>
    </row>
    <row r="258" spans="1:25" x14ac:dyDescent="0.2">
      <c r="A258" s="16"/>
      <c r="B258" s="9"/>
      <c r="C258" s="9"/>
      <c r="D258" s="9"/>
      <c r="E258" s="31"/>
      <c r="F258" s="31"/>
      <c r="G258" s="18"/>
      <c r="H258" s="9"/>
      <c r="I258" s="9"/>
      <c r="J258" s="18"/>
      <c r="K258" s="12"/>
      <c r="L258" s="18"/>
      <c r="M258" s="18"/>
      <c r="N258" s="33"/>
      <c r="O258" s="12"/>
      <c r="P258" s="9"/>
      <c r="Q258" s="9"/>
      <c r="R258" s="9"/>
      <c r="S258" s="9"/>
      <c r="T258" s="9"/>
      <c r="U258" s="9"/>
      <c r="Y258" s="9"/>
    </row>
    <row r="259" spans="1:25" x14ac:dyDescent="0.2">
      <c r="A259" s="16"/>
      <c r="B259" s="9"/>
      <c r="C259" s="9"/>
      <c r="D259" s="9"/>
      <c r="E259" s="31"/>
      <c r="F259" s="31"/>
      <c r="G259" s="18"/>
      <c r="H259" s="9"/>
      <c r="I259" s="9"/>
      <c r="J259" s="18"/>
      <c r="K259" s="12"/>
      <c r="L259" s="18"/>
      <c r="M259" s="18"/>
      <c r="N259" s="33"/>
      <c r="O259" s="12"/>
      <c r="P259" s="9"/>
      <c r="Q259" s="9"/>
      <c r="R259" s="9"/>
      <c r="S259" s="9"/>
      <c r="T259" s="9"/>
      <c r="U259" s="9"/>
      <c r="Y259" s="9"/>
    </row>
    <row r="260" spans="1:25" x14ac:dyDescent="0.2">
      <c r="A260" s="16"/>
      <c r="B260" s="9"/>
      <c r="C260" s="9"/>
      <c r="D260" s="9"/>
      <c r="E260" s="31"/>
      <c r="F260" s="31"/>
      <c r="G260" s="18"/>
      <c r="H260" s="9"/>
      <c r="I260" s="9"/>
      <c r="J260" s="18"/>
      <c r="K260" s="12"/>
      <c r="L260" s="18"/>
      <c r="M260" s="18"/>
      <c r="N260" s="33"/>
      <c r="O260" s="12"/>
      <c r="P260" s="9"/>
      <c r="Q260" s="9"/>
      <c r="R260" s="9"/>
      <c r="S260" s="9"/>
      <c r="T260" s="9"/>
      <c r="U260" s="9"/>
      <c r="Y260" s="9"/>
    </row>
    <row r="261" spans="1:25" x14ac:dyDescent="0.2">
      <c r="A261" s="16"/>
      <c r="B261" s="9"/>
      <c r="C261" s="9"/>
      <c r="D261" s="9"/>
      <c r="E261" s="31"/>
      <c r="F261" s="31"/>
      <c r="G261" s="18"/>
      <c r="H261" s="9"/>
      <c r="I261" s="9"/>
      <c r="J261" s="18"/>
      <c r="K261" s="12"/>
      <c r="L261" s="18"/>
      <c r="M261" s="18"/>
      <c r="N261" s="33"/>
      <c r="O261" s="12"/>
      <c r="P261" s="9"/>
      <c r="Q261" s="9"/>
      <c r="R261" s="9"/>
      <c r="S261" s="9"/>
      <c r="T261" s="9"/>
      <c r="U261" s="9"/>
      <c r="Y261" s="9"/>
    </row>
    <row r="262" spans="1:25" x14ac:dyDescent="0.2">
      <c r="A262" s="16"/>
      <c r="B262" s="9"/>
      <c r="C262" s="9"/>
      <c r="D262" s="9"/>
      <c r="E262" s="31"/>
      <c r="F262" s="31"/>
      <c r="G262" s="18"/>
      <c r="H262" s="9"/>
      <c r="I262" s="9"/>
      <c r="J262" s="18"/>
      <c r="K262" s="12"/>
      <c r="L262" s="18"/>
      <c r="M262" s="18"/>
      <c r="N262" s="33"/>
      <c r="O262" s="12"/>
      <c r="P262" s="9"/>
      <c r="Q262" s="9"/>
      <c r="R262" s="9"/>
      <c r="S262" s="9"/>
      <c r="T262" s="9"/>
      <c r="U262" s="9"/>
      <c r="Y262" s="9"/>
    </row>
    <row r="263" spans="1:25" x14ac:dyDescent="0.2">
      <c r="A263" s="16"/>
      <c r="B263" s="9"/>
      <c r="C263" s="9"/>
      <c r="D263" s="9"/>
      <c r="E263" s="31"/>
      <c r="F263" s="31"/>
      <c r="G263" s="18"/>
      <c r="H263" s="9"/>
      <c r="I263" s="9"/>
      <c r="J263" s="18"/>
      <c r="K263" s="12"/>
      <c r="L263" s="18"/>
      <c r="M263" s="18"/>
      <c r="N263" s="33"/>
      <c r="O263" s="12"/>
      <c r="P263" s="9"/>
      <c r="Q263" s="9"/>
      <c r="R263" s="9"/>
      <c r="S263" s="9"/>
      <c r="T263" s="9"/>
      <c r="U263" s="9"/>
      <c r="Y263" s="9"/>
    </row>
    <row r="264" spans="1:25" x14ac:dyDescent="0.2">
      <c r="A264" s="16"/>
      <c r="B264" s="9"/>
      <c r="C264" s="9"/>
      <c r="D264" s="9"/>
      <c r="E264" s="31"/>
      <c r="F264" s="31"/>
      <c r="G264" s="18"/>
      <c r="H264" s="9"/>
      <c r="I264" s="9"/>
      <c r="J264" s="18"/>
      <c r="K264" s="12"/>
      <c r="L264" s="18"/>
      <c r="M264" s="18"/>
      <c r="N264" s="33"/>
      <c r="O264" s="12"/>
      <c r="P264" s="9"/>
      <c r="Q264" s="9"/>
      <c r="R264" s="9"/>
      <c r="S264" s="9"/>
      <c r="T264" s="9"/>
      <c r="U264" s="9"/>
      <c r="Y264" s="9"/>
    </row>
    <row r="265" spans="1:25" x14ac:dyDescent="0.2">
      <c r="A265" s="16"/>
      <c r="B265" s="9"/>
      <c r="C265" s="9"/>
      <c r="D265" s="9"/>
      <c r="E265" s="31"/>
      <c r="F265" s="31"/>
      <c r="G265" s="18"/>
      <c r="H265" s="9"/>
      <c r="I265" s="9"/>
      <c r="J265" s="18"/>
      <c r="K265" s="12"/>
      <c r="L265" s="18"/>
      <c r="M265" s="18"/>
      <c r="N265" s="33"/>
      <c r="O265" s="12"/>
      <c r="P265" s="9"/>
      <c r="Q265" s="9"/>
      <c r="R265" s="9"/>
      <c r="S265" s="9"/>
      <c r="T265" s="9"/>
      <c r="U265" s="9"/>
      <c r="Y265" s="9"/>
    </row>
    <row r="266" spans="1:25" x14ac:dyDescent="0.2">
      <c r="A266" s="16"/>
      <c r="B266" s="9"/>
      <c r="C266" s="9"/>
      <c r="D266" s="9"/>
      <c r="E266" s="31"/>
      <c r="F266" s="31"/>
      <c r="G266" s="18"/>
      <c r="H266" s="9"/>
      <c r="I266" s="9"/>
      <c r="J266" s="18"/>
      <c r="K266" s="12"/>
      <c r="L266" s="18"/>
      <c r="M266" s="18"/>
      <c r="N266" s="33"/>
      <c r="O266" s="12"/>
      <c r="P266" s="9"/>
      <c r="Q266" s="9"/>
      <c r="R266" s="9"/>
      <c r="S266" s="9"/>
      <c r="T266" s="9"/>
      <c r="U266" s="9"/>
      <c r="Y266" s="9"/>
    </row>
    <row r="267" spans="1:25" x14ac:dyDescent="0.2">
      <c r="A267" s="16"/>
      <c r="B267" s="9"/>
      <c r="C267" s="9"/>
      <c r="D267" s="9"/>
      <c r="E267" s="31"/>
      <c r="F267" s="31"/>
      <c r="G267" s="18"/>
      <c r="H267" s="9"/>
      <c r="I267" s="9"/>
      <c r="J267" s="18"/>
      <c r="K267" s="12"/>
      <c r="L267" s="18"/>
      <c r="M267" s="18"/>
      <c r="N267" s="33"/>
      <c r="O267" s="12"/>
      <c r="P267" s="9"/>
      <c r="Q267" s="9"/>
      <c r="R267" s="9"/>
      <c r="S267" s="9"/>
      <c r="T267" s="9"/>
      <c r="U267" s="9"/>
      <c r="Y267" s="9"/>
    </row>
    <row r="268" spans="1:25" x14ac:dyDescent="0.2">
      <c r="A268" s="16"/>
      <c r="B268" s="9"/>
      <c r="C268" s="9"/>
      <c r="D268" s="9"/>
      <c r="E268" s="31"/>
      <c r="F268" s="31"/>
      <c r="G268" s="18"/>
      <c r="H268" s="9"/>
      <c r="I268" s="9"/>
      <c r="J268" s="18"/>
      <c r="K268" s="12"/>
      <c r="L268" s="18"/>
      <c r="M268" s="18"/>
      <c r="N268" s="33"/>
      <c r="O268" s="12"/>
      <c r="P268" s="9"/>
      <c r="Q268" s="9"/>
      <c r="R268" s="9"/>
      <c r="S268" s="9"/>
      <c r="T268" s="9"/>
      <c r="U268" s="9"/>
      <c r="Y268" s="9"/>
    </row>
    <row r="269" spans="1:25" x14ac:dyDescent="0.2">
      <c r="A269" s="16"/>
      <c r="B269" s="9"/>
      <c r="C269" s="9"/>
      <c r="D269" s="9"/>
      <c r="E269" s="31"/>
      <c r="F269" s="31"/>
      <c r="G269" s="18"/>
      <c r="H269" s="9"/>
      <c r="I269" s="9"/>
      <c r="J269" s="18"/>
      <c r="K269" s="12"/>
      <c r="L269" s="18"/>
      <c r="M269" s="18"/>
      <c r="N269" s="33"/>
      <c r="O269" s="12"/>
      <c r="P269" s="9"/>
      <c r="Q269" s="9"/>
      <c r="R269" s="9"/>
      <c r="S269" s="9"/>
      <c r="T269" s="9"/>
      <c r="U269" s="9"/>
      <c r="Y269" s="9"/>
    </row>
    <row r="270" spans="1:25" x14ac:dyDescent="0.2">
      <c r="A270" s="16"/>
      <c r="B270" s="9"/>
      <c r="C270" s="9"/>
      <c r="D270" s="9"/>
      <c r="E270" s="31"/>
      <c r="F270" s="31"/>
      <c r="G270" s="18"/>
      <c r="H270" s="9"/>
      <c r="I270" s="9"/>
      <c r="J270" s="18"/>
      <c r="K270" s="12"/>
      <c r="L270" s="18"/>
      <c r="M270" s="18"/>
      <c r="N270" s="33"/>
      <c r="O270" s="12"/>
      <c r="P270" s="9"/>
      <c r="Q270" s="9"/>
      <c r="R270" s="9"/>
      <c r="S270" s="9"/>
      <c r="T270" s="9"/>
      <c r="U270" s="9"/>
      <c r="Y270" s="9"/>
    </row>
    <row r="271" spans="1:25" x14ac:dyDescent="0.2">
      <c r="A271" s="16"/>
      <c r="B271" s="9"/>
      <c r="C271" s="9"/>
      <c r="D271" s="9"/>
      <c r="E271" s="31"/>
      <c r="F271" s="31"/>
      <c r="G271" s="18"/>
      <c r="H271" s="9"/>
      <c r="I271" s="9"/>
      <c r="J271" s="18"/>
      <c r="K271" s="12"/>
      <c r="L271" s="18"/>
      <c r="M271" s="18"/>
      <c r="N271" s="33"/>
      <c r="O271" s="12"/>
      <c r="P271" s="9"/>
      <c r="Q271" s="9"/>
      <c r="R271" s="9"/>
      <c r="S271" s="9"/>
      <c r="T271" s="9"/>
      <c r="U271" s="9"/>
      <c r="Y271" s="9"/>
    </row>
    <row r="272" spans="1:25" x14ac:dyDescent="0.2">
      <c r="A272" s="16"/>
      <c r="B272" s="9"/>
      <c r="C272" s="9"/>
      <c r="D272" s="9"/>
      <c r="E272" s="31"/>
      <c r="F272" s="31"/>
      <c r="G272" s="18"/>
      <c r="H272" s="9"/>
      <c r="I272" s="9"/>
      <c r="J272" s="18"/>
      <c r="K272" s="12"/>
      <c r="L272" s="18"/>
      <c r="M272" s="18"/>
      <c r="N272" s="33"/>
      <c r="O272" s="12"/>
      <c r="P272" s="9"/>
      <c r="Q272" s="9"/>
      <c r="R272" s="9"/>
      <c r="S272" s="9"/>
      <c r="T272" s="9"/>
      <c r="U272" s="9"/>
      <c r="Y272" s="9"/>
    </row>
    <row r="273" spans="1:25" x14ac:dyDescent="0.2">
      <c r="A273" s="16"/>
      <c r="B273" s="9"/>
      <c r="C273" s="9"/>
      <c r="D273" s="9"/>
      <c r="E273" s="31"/>
      <c r="F273" s="31"/>
      <c r="G273" s="18"/>
      <c r="H273" s="9"/>
      <c r="I273" s="9"/>
      <c r="J273" s="18"/>
      <c r="K273" s="12"/>
      <c r="L273" s="18"/>
      <c r="M273" s="18"/>
      <c r="N273" s="33"/>
      <c r="O273" s="12"/>
      <c r="P273" s="9"/>
      <c r="Q273" s="9"/>
      <c r="R273" s="9"/>
      <c r="S273" s="9"/>
      <c r="T273" s="9"/>
      <c r="U273" s="9"/>
      <c r="Y273" s="9"/>
    </row>
    <row r="274" spans="1:25" x14ac:dyDescent="0.2">
      <c r="A274" s="16"/>
      <c r="B274" s="9"/>
      <c r="C274" s="9"/>
      <c r="D274" s="9"/>
      <c r="E274" s="31"/>
      <c r="F274" s="31"/>
      <c r="G274" s="18"/>
      <c r="H274" s="9"/>
      <c r="I274" s="9"/>
      <c r="J274" s="18"/>
      <c r="K274" s="12"/>
      <c r="L274" s="18"/>
      <c r="M274" s="18"/>
      <c r="N274" s="33"/>
      <c r="O274" s="12"/>
      <c r="P274" s="9"/>
      <c r="Q274" s="9"/>
      <c r="R274" s="9"/>
      <c r="S274" s="9"/>
      <c r="T274" s="9"/>
      <c r="U274" s="9"/>
      <c r="Y274" s="9"/>
    </row>
    <row r="275" spans="1:25" x14ac:dyDescent="0.2">
      <c r="A275" s="16"/>
      <c r="B275" s="9"/>
      <c r="C275" s="9"/>
      <c r="D275" s="9"/>
      <c r="E275" s="31"/>
      <c r="F275" s="31"/>
      <c r="G275" s="18"/>
      <c r="H275" s="9"/>
      <c r="I275" s="9"/>
      <c r="J275" s="18"/>
      <c r="K275" s="12"/>
      <c r="L275" s="18"/>
      <c r="M275" s="18"/>
      <c r="N275" s="33"/>
      <c r="O275" s="12"/>
      <c r="P275" s="9"/>
      <c r="Q275" s="9"/>
      <c r="R275" s="9"/>
      <c r="S275" s="9"/>
      <c r="T275" s="9"/>
      <c r="U275" s="9"/>
      <c r="Y275" s="9"/>
    </row>
    <row r="276" spans="1:25" x14ac:dyDescent="0.2">
      <c r="A276" s="16"/>
      <c r="B276" s="9"/>
      <c r="C276" s="9"/>
      <c r="D276" s="9"/>
      <c r="E276" s="31"/>
      <c r="F276" s="31"/>
      <c r="G276" s="18"/>
      <c r="H276" s="9"/>
      <c r="I276" s="9"/>
      <c r="J276" s="18"/>
      <c r="K276" s="12"/>
      <c r="L276" s="18"/>
      <c r="M276" s="18"/>
      <c r="N276" s="33"/>
      <c r="O276" s="12"/>
      <c r="P276" s="9"/>
      <c r="Q276" s="9"/>
      <c r="R276" s="9"/>
      <c r="S276" s="9"/>
      <c r="T276" s="9"/>
      <c r="U276" s="9"/>
      <c r="Y276" s="9"/>
    </row>
    <row r="277" spans="1:25" x14ac:dyDescent="0.2">
      <c r="A277" s="16"/>
      <c r="B277" s="9"/>
      <c r="C277" s="9"/>
      <c r="D277" s="9"/>
      <c r="E277" s="17"/>
      <c r="F277" s="17"/>
      <c r="G277" s="18"/>
      <c r="H277" s="9"/>
      <c r="I277" s="9"/>
      <c r="J277" s="18"/>
      <c r="K277" s="18"/>
      <c r="L277" s="18"/>
      <c r="M277" s="18"/>
      <c r="N277" s="33"/>
      <c r="O277" s="12"/>
      <c r="P277" s="9"/>
      <c r="Q277" s="9"/>
      <c r="R277" s="9"/>
      <c r="V277" s="9"/>
      <c r="W277" s="9"/>
      <c r="X277" s="9"/>
      <c r="Y277" s="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717"/>
  <sheetViews>
    <sheetView tabSelected="1" workbookViewId="0">
      <selection activeCell="A2" sqref="A2:D210"/>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522</v>
      </c>
      <c r="B1" s="3" t="s">
        <v>12</v>
      </c>
      <c r="C1" s="2" t="s">
        <v>523</v>
      </c>
      <c r="D1" s="2" t="s">
        <v>10</v>
      </c>
    </row>
    <row r="2" spans="1:4" ht="16" x14ac:dyDescent="0.2">
      <c r="A2" s="50" t="s">
        <v>24</v>
      </c>
      <c r="B2" s="51" t="s">
        <v>507</v>
      </c>
      <c r="C2" s="50" t="s">
        <v>524</v>
      </c>
      <c r="D2" s="50" t="s">
        <v>506</v>
      </c>
    </row>
    <row r="3" spans="1:4" ht="16" x14ac:dyDescent="0.2">
      <c r="A3" s="50" t="s">
        <v>549</v>
      </c>
      <c r="B3" s="51" t="s">
        <v>510</v>
      </c>
      <c r="C3" s="50" t="s">
        <v>529</v>
      </c>
      <c r="D3" s="52" t="s">
        <v>506</v>
      </c>
    </row>
    <row r="4" spans="1:4" ht="16" x14ac:dyDescent="0.2">
      <c r="A4" s="50" t="s">
        <v>30</v>
      </c>
      <c r="B4" s="51" t="s">
        <v>509</v>
      </c>
      <c r="C4" s="50" t="s">
        <v>525</v>
      </c>
      <c r="D4" s="52" t="s">
        <v>508</v>
      </c>
    </row>
    <row r="5" spans="1:4" ht="16" x14ac:dyDescent="0.2">
      <c r="A5" s="50" t="s">
        <v>33</v>
      </c>
      <c r="B5" s="51" t="s">
        <v>507</v>
      </c>
      <c r="C5" s="50" t="s">
        <v>524</v>
      </c>
      <c r="D5" s="52" t="s">
        <v>508</v>
      </c>
    </row>
    <row r="6" spans="1:4" ht="16" x14ac:dyDescent="0.2">
      <c r="A6" s="50" t="s">
        <v>38</v>
      </c>
      <c r="B6" s="51" t="s">
        <v>510</v>
      </c>
      <c r="C6" s="50" t="s">
        <v>525</v>
      </c>
      <c r="D6" s="52" t="s">
        <v>506</v>
      </c>
    </row>
    <row r="7" spans="1:4" ht="16" x14ac:dyDescent="0.2">
      <c r="A7" s="50" t="s">
        <v>42</v>
      </c>
      <c r="B7" s="51" t="s">
        <v>507</v>
      </c>
      <c r="C7" s="50" t="s">
        <v>524</v>
      </c>
      <c r="D7" s="52" t="s">
        <v>511</v>
      </c>
    </row>
    <row r="8" spans="1:4" ht="16" x14ac:dyDescent="0.2">
      <c r="A8" s="50" t="s">
        <v>44</v>
      </c>
      <c r="B8" s="51" t="s">
        <v>190</v>
      </c>
      <c r="C8" s="50" t="s">
        <v>525</v>
      </c>
      <c r="D8" s="52" t="s">
        <v>508</v>
      </c>
    </row>
    <row r="9" spans="1:4" ht="16" x14ac:dyDescent="0.2">
      <c r="A9" s="50" t="s">
        <v>47</v>
      </c>
      <c r="B9" s="51" t="s">
        <v>510</v>
      </c>
      <c r="C9" s="50" t="s">
        <v>525</v>
      </c>
      <c r="D9" s="52" t="s">
        <v>511</v>
      </c>
    </row>
    <row r="10" spans="1:4" ht="16" x14ac:dyDescent="0.2">
      <c r="A10" s="50" t="s">
        <v>49</v>
      </c>
      <c r="B10" s="51" t="s">
        <v>512</v>
      </c>
      <c r="C10" s="50" t="s">
        <v>524</v>
      </c>
      <c r="D10" s="52" t="s">
        <v>506</v>
      </c>
    </row>
    <row r="11" spans="1:4" ht="16" x14ac:dyDescent="0.2">
      <c r="A11" s="50" t="s">
        <v>53</v>
      </c>
      <c r="B11" s="51" t="s">
        <v>190</v>
      </c>
      <c r="C11" s="50" t="s">
        <v>524</v>
      </c>
      <c r="D11" s="52" t="s">
        <v>508</v>
      </c>
    </row>
    <row r="12" spans="1:4" ht="16" x14ac:dyDescent="0.2">
      <c r="A12" s="50" t="s">
        <v>55</v>
      </c>
      <c r="B12" s="51" t="s">
        <v>509</v>
      </c>
      <c r="C12" s="50" t="s">
        <v>524</v>
      </c>
      <c r="D12" s="52" t="s">
        <v>506</v>
      </c>
    </row>
    <row r="13" spans="1:4" ht="16" x14ac:dyDescent="0.2">
      <c r="A13" s="50" t="s">
        <v>56</v>
      </c>
      <c r="B13" s="51" t="s">
        <v>510</v>
      </c>
      <c r="C13" s="50" t="s">
        <v>524</v>
      </c>
      <c r="D13" s="52" t="s">
        <v>511</v>
      </c>
    </row>
    <row r="14" spans="1:4" ht="16" x14ac:dyDescent="0.2">
      <c r="A14" s="50" t="s">
        <v>60</v>
      </c>
      <c r="B14" s="51" t="s">
        <v>507</v>
      </c>
      <c r="C14" s="50" t="s">
        <v>524</v>
      </c>
      <c r="D14" s="52" t="s">
        <v>506</v>
      </c>
    </row>
    <row r="15" spans="1:4" x14ac:dyDescent="0.2">
      <c r="A15" s="50" t="s">
        <v>65</v>
      </c>
      <c r="B15" s="53" t="s">
        <v>509</v>
      </c>
      <c r="C15" s="52" t="s">
        <v>524</v>
      </c>
      <c r="D15" s="52" t="s">
        <v>508</v>
      </c>
    </row>
    <row r="16" spans="1:4" x14ac:dyDescent="0.2">
      <c r="A16" s="50" t="s">
        <v>63</v>
      </c>
      <c r="B16" s="53" t="s">
        <v>507</v>
      </c>
      <c r="C16" s="52" t="s">
        <v>524</v>
      </c>
      <c r="D16" s="52" t="s">
        <v>511</v>
      </c>
    </row>
    <row r="17" spans="1:4" ht="16" x14ac:dyDescent="0.2">
      <c r="A17" s="50" t="s">
        <v>69</v>
      </c>
      <c r="B17" s="51" t="s">
        <v>510</v>
      </c>
      <c r="C17" s="50" t="s">
        <v>525</v>
      </c>
      <c r="D17" s="52" t="s">
        <v>511</v>
      </c>
    </row>
    <row r="18" spans="1:4" ht="16" x14ac:dyDescent="0.2">
      <c r="A18" s="50" t="s">
        <v>70</v>
      </c>
      <c r="B18" s="51" t="s">
        <v>509</v>
      </c>
      <c r="C18" s="50" t="s">
        <v>529</v>
      </c>
      <c r="D18" s="52" t="s">
        <v>506</v>
      </c>
    </row>
    <row r="19" spans="1:4" ht="16" x14ac:dyDescent="0.2">
      <c r="A19" s="50" t="s">
        <v>71</v>
      </c>
      <c r="B19" s="51" t="s">
        <v>507</v>
      </c>
      <c r="C19" s="50" t="s">
        <v>524</v>
      </c>
      <c r="D19" s="52" t="s">
        <v>511</v>
      </c>
    </row>
    <row r="20" spans="1:4" ht="16" x14ac:dyDescent="0.2">
      <c r="A20" s="50" t="s">
        <v>74</v>
      </c>
      <c r="B20" s="51" t="s">
        <v>190</v>
      </c>
      <c r="C20" s="50" t="s">
        <v>524</v>
      </c>
      <c r="D20" s="52" t="s">
        <v>508</v>
      </c>
    </row>
    <row r="21" spans="1:4" ht="16" x14ac:dyDescent="0.2">
      <c r="A21" s="50" t="s">
        <v>75</v>
      </c>
      <c r="B21" s="51" t="s">
        <v>190</v>
      </c>
      <c r="C21" s="50" t="s">
        <v>526</v>
      </c>
      <c r="D21" s="52" t="s">
        <v>506</v>
      </c>
    </row>
    <row r="22" spans="1:4" ht="16" x14ac:dyDescent="0.2">
      <c r="A22" s="50" t="s">
        <v>76</v>
      </c>
      <c r="B22" s="51" t="s">
        <v>512</v>
      </c>
      <c r="C22" s="50" t="s">
        <v>525</v>
      </c>
      <c r="D22" s="52" t="s">
        <v>506</v>
      </c>
    </row>
    <row r="23" spans="1:4" ht="16" x14ac:dyDescent="0.2">
      <c r="A23" s="50" t="s">
        <v>79</v>
      </c>
      <c r="B23" s="51" t="s">
        <v>510</v>
      </c>
      <c r="C23" s="50" t="s">
        <v>524</v>
      </c>
      <c r="D23" s="52" t="s">
        <v>508</v>
      </c>
    </row>
    <row r="24" spans="1:4" ht="16" x14ac:dyDescent="0.2">
      <c r="A24" s="50" t="s">
        <v>78</v>
      </c>
      <c r="B24" s="51" t="s">
        <v>510</v>
      </c>
      <c r="C24" s="50" t="s">
        <v>524</v>
      </c>
      <c r="D24" s="52" t="s">
        <v>506</v>
      </c>
    </row>
    <row r="25" spans="1:4" ht="16" x14ac:dyDescent="0.2">
      <c r="A25" s="50" t="s">
        <v>81</v>
      </c>
      <c r="B25" s="51" t="s">
        <v>512</v>
      </c>
      <c r="C25" s="50" t="s">
        <v>529</v>
      </c>
      <c r="D25" s="52" t="s">
        <v>506</v>
      </c>
    </row>
    <row r="26" spans="1:4" ht="16" x14ac:dyDescent="0.2">
      <c r="A26" s="50" t="s">
        <v>82</v>
      </c>
      <c r="B26" s="51" t="s">
        <v>512</v>
      </c>
      <c r="C26" s="50" t="s">
        <v>524</v>
      </c>
      <c r="D26" s="52" t="s">
        <v>506</v>
      </c>
    </row>
    <row r="27" spans="1:4" ht="16" x14ac:dyDescent="0.2">
      <c r="A27" s="50" t="s">
        <v>86</v>
      </c>
      <c r="B27" s="51" t="s">
        <v>512</v>
      </c>
      <c r="C27" s="50" t="s">
        <v>524</v>
      </c>
      <c r="D27" s="52" t="s">
        <v>506</v>
      </c>
    </row>
    <row r="28" spans="1:4" ht="16" x14ac:dyDescent="0.2">
      <c r="A28" s="50" t="s">
        <v>87</v>
      </c>
      <c r="B28" s="51" t="s">
        <v>512</v>
      </c>
      <c r="C28" s="50" t="s">
        <v>525</v>
      </c>
      <c r="D28" s="52" t="s">
        <v>506</v>
      </c>
    </row>
    <row r="29" spans="1:4" ht="16" x14ac:dyDescent="0.2">
      <c r="A29" s="50" t="s">
        <v>88</v>
      </c>
      <c r="B29" s="51" t="s">
        <v>512</v>
      </c>
      <c r="C29" s="50" t="s">
        <v>525</v>
      </c>
      <c r="D29" s="52" t="s">
        <v>508</v>
      </c>
    </row>
    <row r="30" spans="1:4" ht="16" x14ac:dyDescent="0.2">
      <c r="A30" s="50" t="s">
        <v>89</v>
      </c>
      <c r="B30" s="51" t="s">
        <v>512</v>
      </c>
      <c r="C30" s="50" t="s">
        <v>524</v>
      </c>
      <c r="D30" s="52" t="s">
        <v>506</v>
      </c>
    </row>
    <row r="31" spans="1:4" ht="16" x14ac:dyDescent="0.2">
      <c r="A31" s="50" t="s">
        <v>91</v>
      </c>
      <c r="B31" s="51" t="s">
        <v>509</v>
      </c>
      <c r="C31" s="50" t="s">
        <v>529</v>
      </c>
      <c r="D31" s="52" t="s">
        <v>506</v>
      </c>
    </row>
    <row r="32" spans="1:4" ht="16" x14ac:dyDescent="0.2">
      <c r="A32" s="50" t="s">
        <v>92</v>
      </c>
      <c r="B32" s="51" t="s">
        <v>512</v>
      </c>
      <c r="C32" s="50" t="s">
        <v>524</v>
      </c>
      <c r="D32" s="52" t="s">
        <v>506</v>
      </c>
    </row>
    <row r="33" spans="1:4" ht="16" x14ac:dyDescent="0.2">
      <c r="A33" s="50" t="s">
        <v>93</v>
      </c>
      <c r="B33" s="51" t="s">
        <v>190</v>
      </c>
      <c r="C33" s="50" t="s">
        <v>524</v>
      </c>
      <c r="D33" s="52" t="s">
        <v>508</v>
      </c>
    </row>
    <row r="34" spans="1:4" ht="16" x14ac:dyDescent="0.2">
      <c r="A34" s="50" t="s">
        <v>96</v>
      </c>
      <c r="B34" s="51" t="s">
        <v>509</v>
      </c>
      <c r="C34" s="50" t="s">
        <v>525</v>
      </c>
      <c r="D34" s="52" t="s">
        <v>508</v>
      </c>
    </row>
    <row r="35" spans="1:4" ht="16" x14ac:dyDescent="0.2">
      <c r="A35" s="50" t="s">
        <v>97</v>
      </c>
      <c r="B35" s="51" t="s">
        <v>190</v>
      </c>
      <c r="C35" s="50" t="s">
        <v>526</v>
      </c>
      <c r="D35" s="52" t="s">
        <v>506</v>
      </c>
    </row>
    <row r="36" spans="1:4" ht="16" x14ac:dyDescent="0.2">
      <c r="A36" s="50" t="s">
        <v>101</v>
      </c>
      <c r="B36" s="51" t="s">
        <v>510</v>
      </c>
      <c r="C36" s="50" t="s">
        <v>525</v>
      </c>
      <c r="D36" s="52" t="s">
        <v>511</v>
      </c>
    </row>
    <row r="37" spans="1:4" ht="16" x14ac:dyDescent="0.2">
      <c r="A37" s="50" t="s">
        <v>102</v>
      </c>
      <c r="B37" s="51" t="s">
        <v>507</v>
      </c>
      <c r="C37" s="50" t="s">
        <v>524</v>
      </c>
      <c r="D37" s="52" t="s">
        <v>511</v>
      </c>
    </row>
    <row r="38" spans="1:4" ht="16" x14ac:dyDescent="0.2">
      <c r="A38" s="50" t="s">
        <v>104</v>
      </c>
      <c r="B38" s="51" t="s">
        <v>510</v>
      </c>
      <c r="C38" s="50" t="s">
        <v>524</v>
      </c>
      <c r="D38" s="52" t="s">
        <v>506</v>
      </c>
    </row>
    <row r="39" spans="1:4" ht="16" x14ac:dyDescent="0.2">
      <c r="A39" s="50" t="s">
        <v>108</v>
      </c>
      <c r="B39" s="51" t="s">
        <v>509</v>
      </c>
      <c r="C39" s="50" t="s">
        <v>524</v>
      </c>
      <c r="D39" s="52" t="s">
        <v>506</v>
      </c>
    </row>
    <row r="40" spans="1:4" ht="16" x14ac:dyDescent="0.2">
      <c r="A40" s="50" t="s">
        <v>114</v>
      </c>
      <c r="B40" s="51" t="s">
        <v>512</v>
      </c>
      <c r="C40" s="50" t="s">
        <v>524</v>
      </c>
      <c r="D40" s="52" t="s">
        <v>506</v>
      </c>
    </row>
    <row r="41" spans="1:4" x14ac:dyDescent="0.2">
      <c r="A41" s="50" t="s">
        <v>116</v>
      </c>
      <c r="B41" s="53" t="s">
        <v>507</v>
      </c>
      <c r="C41" s="52" t="s">
        <v>524</v>
      </c>
      <c r="D41" s="52" t="s">
        <v>506</v>
      </c>
    </row>
    <row r="42" spans="1:4" ht="16" x14ac:dyDescent="0.2">
      <c r="A42" s="50" t="s">
        <v>121</v>
      </c>
      <c r="B42" s="51" t="s">
        <v>510</v>
      </c>
      <c r="C42" s="50" t="s">
        <v>524</v>
      </c>
      <c r="D42" s="52" t="s">
        <v>506</v>
      </c>
    </row>
    <row r="43" spans="1:4" ht="16" x14ac:dyDescent="0.2">
      <c r="A43" s="50" t="s">
        <v>122</v>
      </c>
      <c r="B43" s="51" t="s">
        <v>512</v>
      </c>
      <c r="C43" s="50" t="s">
        <v>525</v>
      </c>
      <c r="D43" s="52" t="s">
        <v>508</v>
      </c>
    </row>
    <row r="44" spans="1:4" ht="16" x14ac:dyDescent="0.2">
      <c r="A44" s="50" t="s">
        <v>123</v>
      </c>
      <c r="B44" s="51" t="s">
        <v>512</v>
      </c>
      <c r="C44" s="50" t="s">
        <v>524</v>
      </c>
      <c r="D44" s="52" t="s">
        <v>506</v>
      </c>
    </row>
    <row r="45" spans="1:4" ht="16" x14ac:dyDescent="0.2">
      <c r="A45" s="50" t="s">
        <v>124</v>
      </c>
      <c r="B45" s="51" t="s">
        <v>507</v>
      </c>
      <c r="C45" s="50" t="s">
        <v>524</v>
      </c>
      <c r="D45" s="52" t="s">
        <v>508</v>
      </c>
    </row>
    <row r="46" spans="1:4" ht="16" x14ac:dyDescent="0.2">
      <c r="A46" s="50" t="s">
        <v>125</v>
      </c>
      <c r="B46" s="51" t="s">
        <v>510</v>
      </c>
      <c r="C46" s="50" t="s">
        <v>524</v>
      </c>
      <c r="D46" s="52" t="s">
        <v>506</v>
      </c>
    </row>
    <row r="47" spans="1:4" ht="16" x14ac:dyDescent="0.2">
      <c r="A47" s="50" t="s">
        <v>128</v>
      </c>
      <c r="B47" s="51" t="s">
        <v>509</v>
      </c>
      <c r="C47" s="50" t="s">
        <v>525</v>
      </c>
      <c r="D47" s="52" t="s">
        <v>508</v>
      </c>
    </row>
    <row r="48" spans="1:4" ht="16" x14ac:dyDescent="0.2">
      <c r="A48" s="50" t="s">
        <v>129</v>
      </c>
      <c r="B48" s="51" t="s">
        <v>509</v>
      </c>
      <c r="C48" s="50" t="s">
        <v>524</v>
      </c>
      <c r="D48" s="52" t="s">
        <v>506</v>
      </c>
    </row>
    <row r="49" spans="1:4" ht="16" x14ac:dyDescent="0.2">
      <c r="A49" s="50" t="s">
        <v>130</v>
      </c>
      <c r="B49" s="51" t="s">
        <v>509</v>
      </c>
      <c r="C49" s="50" t="s">
        <v>524</v>
      </c>
      <c r="D49" s="52" t="s">
        <v>506</v>
      </c>
    </row>
    <row r="50" spans="1:4" ht="16" x14ac:dyDescent="0.2">
      <c r="A50" s="50" t="s">
        <v>133</v>
      </c>
      <c r="B50" s="51" t="s">
        <v>507</v>
      </c>
      <c r="C50" s="50" t="s">
        <v>524</v>
      </c>
      <c r="D50" s="52" t="s">
        <v>506</v>
      </c>
    </row>
    <row r="51" spans="1:4" ht="16" x14ac:dyDescent="0.2">
      <c r="A51" s="50" t="s">
        <v>138</v>
      </c>
      <c r="B51" s="51" t="s">
        <v>512</v>
      </c>
      <c r="C51" s="50" t="s">
        <v>525</v>
      </c>
      <c r="D51" s="52" t="s">
        <v>506</v>
      </c>
    </row>
    <row r="52" spans="1:4" ht="16" x14ac:dyDescent="0.2">
      <c r="A52" s="50" t="s">
        <v>140</v>
      </c>
      <c r="B52" s="51" t="s">
        <v>512</v>
      </c>
      <c r="C52" s="50" t="s">
        <v>524</v>
      </c>
      <c r="D52" s="52" t="s">
        <v>506</v>
      </c>
    </row>
    <row r="53" spans="1:4" ht="16" x14ac:dyDescent="0.2">
      <c r="A53" s="50" t="s">
        <v>143</v>
      </c>
      <c r="B53" s="51" t="s">
        <v>512</v>
      </c>
      <c r="C53" s="50" t="s">
        <v>524</v>
      </c>
      <c r="D53" s="52" t="s">
        <v>508</v>
      </c>
    </row>
    <row r="54" spans="1:4" ht="16" x14ac:dyDescent="0.2">
      <c r="A54" s="50" t="s">
        <v>144</v>
      </c>
      <c r="B54" s="51" t="s">
        <v>509</v>
      </c>
      <c r="C54" s="50" t="s">
        <v>524</v>
      </c>
      <c r="D54" s="52" t="s">
        <v>511</v>
      </c>
    </row>
    <row r="55" spans="1:4" ht="16" x14ac:dyDescent="0.2">
      <c r="A55" s="50" t="s">
        <v>145</v>
      </c>
      <c r="B55" s="51" t="s">
        <v>510</v>
      </c>
      <c r="C55" s="50" t="s">
        <v>525</v>
      </c>
      <c r="D55" s="52" t="s">
        <v>506</v>
      </c>
    </row>
    <row r="56" spans="1:4" ht="16" x14ac:dyDescent="0.2">
      <c r="A56" s="50" t="s">
        <v>146</v>
      </c>
      <c r="B56" s="51" t="s">
        <v>509</v>
      </c>
      <c r="C56" s="50" t="s">
        <v>525</v>
      </c>
      <c r="D56" s="52" t="s">
        <v>506</v>
      </c>
    </row>
    <row r="57" spans="1:4" ht="16" x14ac:dyDescent="0.2">
      <c r="A57" s="50" t="s">
        <v>149</v>
      </c>
      <c r="B57" s="51" t="s">
        <v>190</v>
      </c>
      <c r="C57" s="50" t="s">
        <v>526</v>
      </c>
      <c r="D57" s="52" t="s">
        <v>506</v>
      </c>
    </row>
    <row r="58" spans="1:4" ht="16" x14ac:dyDescent="0.2">
      <c r="A58" s="50" t="s">
        <v>150</v>
      </c>
      <c r="B58" s="51" t="s">
        <v>190</v>
      </c>
      <c r="C58" s="50" t="s">
        <v>526</v>
      </c>
      <c r="D58" s="52" t="s">
        <v>506</v>
      </c>
    </row>
    <row r="59" spans="1:4" ht="16" x14ac:dyDescent="0.2">
      <c r="A59" s="50" t="s">
        <v>152</v>
      </c>
      <c r="B59" s="51" t="s">
        <v>510</v>
      </c>
      <c r="C59" s="50" t="s">
        <v>525</v>
      </c>
      <c r="D59" s="52" t="s">
        <v>506</v>
      </c>
    </row>
    <row r="60" spans="1:4" ht="16" x14ac:dyDescent="0.2">
      <c r="A60" s="50" t="s">
        <v>153</v>
      </c>
      <c r="B60" s="51" t="s">
        <v>507</v>
      </c>
      <c r="C60" s="50" t="s">
        <v>524</v>
      </c>
      <c r="D60" s="52" t="s">
        <v>511</v>
      </c>
    </row>
    <row r="61" spans="1:4" ht="16" x14ac:dyDescent="0.2">
      <c r="A61" s="50" t="s">
        <v>155</v>
      </c>
      <c r="B61" s="51" t="s">
        <v>507</v>
      </c>
      <c r="C61" s="50" t="s">
        <v>524</v>
      </c>
      <c r="D61" s="52" t="s">
        <v>508</v>
      </c>
    </row>
    <row r="62" spans="1:4" ht="16" x14ac:dyDescent="0.2">
      <c r="A62" s="50" t="s">
        <v>156</v>
      </c>
      <c r="B62" s="51" t="s">
        <v>512</v>
      </c>
      <c r="C62" s="50" t="s">
        <v>524</v>
      </c>
      <c r="D62" s="52" t="s">
        <v>506</v>
      </c>
    </row>
    <row r="63" spans="1:4" ht="16" x14ac:dyDescent="0.2">
      <c r="A63" s="50" t="s">
        <v>159</v>
      </c>
      <c r="B63" s="51" t="s">
        <v>507</v>
      </c>
      <c r="C63" s="50" t="s">
        <v>524</v>
      </c>
      <c r="D63" s="52" t="s">
        <v>511</v>
      </c>
    </row>
    <row r="64" spans="1:4" ht="16" x14ac:dyDescent="0.2">
      <c r="A64" s="50" t="s">
        <v>160</v>
      </c>
      <c r="B64" s="51" t="s">
        <v>507</v>
      </c>
      <c r="C64" s="50" t="s">
        <v>524</v>
      </c>
      <c r="D64" s="52" t="s">
        <v>506</v>
      </c>
    </row>
    <row r="65" spans="1:4" ht="16" x14ac:dyDescent="0.2">
      <c r="A65" s="50" t="s">
        <v>164</v>
      </c>
      <c r="B65" s="51" t="s">
        <v>509</v>
      </c>
      <c r="C65" s="50" t="s">
        <v>525</v>
      </c>
      <c r="D65" s="52" t="s">
        <v>506</v>
      </c>
    </row>
    <row r="66" spans="1:4" ht="16" x14ac:dyDescent="0.2">
      <c r="A66" s="50" t="s">
        <v>165</v>
      </c>
      <c r="B66" s="51" t="s">
        <v>509</v>
      </c>
      <c r="C66" s="50" t="s">
        <v>525</v>
      </c>
      <c r="D66" s="52" t="s">
        <v>511</v>
      </c>
    </row>
    <row r="67" spans="1:4" ht="16" x14ac:dyDescent="0.2">
      <c r="A67" s="50" t="s">
        <v>166</v>
      </c>
      <c r="B67" s="51" t="s">
        <v>507</v>
      </c>
      <c r="C67" s="50" t="s">
        <v>524</v>
      </c>
      <c r="D67" s="52" t="s">
        <v>508</v>
      </c>
    </row>
    <row r="68" spans="1:4" ht="16" x14ac:dyDescent="0.2">
      <c r="A68" s="50" t="s">
        <v>167</v>
      </c>
      <c r="B68" s="51" t="s">
        <v>510</v>
      </c>
      <c r="C68" s="50" t="s">
        <v>525</v>
      </c>
      <c r="D68" s="52" t="s">
        <v>506</v>
      </c>
    </row>
    <row r="69" spans="1:4" ht="16" x14ac:dyDescent="0.2">
      <c r="A69" s="50" t="s">
        <v>169</v>
      </c>
      <c r="B69" s="51" t="s">
        <v>512</v>
      </c>
      <c r="C69" s="50" t="s">
        <v>524</v>
      </c>
      <c r="D69" s="52" t="s">
        <v>506</v>
      </c>
    </row>
    <row r="70" spans="1:4" ht="16" x14ac:dyDescent="0.2">
      <c r="A70" s="50" t="s">
        <v>171</v>
      </c>
      <c r="B70" s="51" t="s">
        <v>510</v>
      </c>
      <c r="C70" s="50" t="s">
        <v>524</v>
      </c>
      <c r="D70" s="52" t="s">
        <v>506</v>
      </c>
    </row>
    <row r="71" spans="1:4" ht="16" x14ac:dyDescent="0.2">
      <c r="A71" s="50" t="s">
        <v>174</v>
      </c>
      <c r="B71" s="51" t="s">
        <v>512</v>
      </c>
      <c r="C71" s="50" t="s">
        <v>524</v>
      </c>
      <c r="D71" s="52" t="s">
        <v>506</v>
      </c>
    </row>
    <row r="72" spans="1:4" ht="16" x14ac:dyDescent="0.2">
      <c r="A72" s="50" t="s">
        <v>175</v>
      </c>
      <c r="B72" s="51" t="s">
        <v>509</v>
      </c>
      <c r="C72" s="50" t="s">
        <v>525</v>
      </c>
      <c r="D72" s="52" t="s">
        <v>511</v>
      </c>
    </row>
    <row r="73" spans="1:4" ht="16" x14ac:dyDescent="0.2">
      <c r="A73" s="50" t="s">
        <v>177</v>
      </c>
      <c r="B73" s="51" t="s">
        <v>190</v>
      </c>
      <c r="C73" s="50" t="s">
        <v>524</v>
      </c>
      <c r="D73" s="52" t="s">
        <v>506</v>
      </c>
    </row>
    <row r="74" spans="1:4" ht="16" x14ac:dyDescent="0.2">
      <c r="A74" s="50" t="s">
        <v>184</v>
      </c>
      <c r="B74" s="51" t="s">
        <v>507</v>
      </c>
      <c r="C74" s="50" t="s">
        <v>524</v>
      </c>
      <c r="D74" s="52" t="s">
        <v>511</v>
      </c>
    </row>
    <row r="75" spans="1:4" ht="16" x14ac:dyDescent="0.2">
      <c r="A75" s="50" t="s">
        <v>185</v>
      </c>
      <c r="B75" s="51" t="s">
        <v>190</v>
      </c>
      <c r="C75" s="50" t="s">
        <v>525</v>
      </c>
      <c r="D75" s="52" t="s">
        <v>511</v>
      </c>
    </row>
    <row r="76" spans="1:4" ht="16" x14ac:dyDescent="0.2">
      <c r="A76" s="50" t="s">
        <v>186</v>
      </c>
      <c r="B76" s="51" t="s">
        <v>507</v>
      </c>
      <c r="C76" s="50" t="s">
        <v>524</v>
      </c>
      <c r="D76" s="52" t="s">
        <v>508</v>
      </c>
    </row>
    <row r="77" spans="1:4" ht="16" x14ac:dyDescent="0.2">
      <c r="A77" s="50" t="s">
        <v>191</v>
      </c>
      <c r="B77" s="51" t="s">
        <v>507</v>
      </c>
      <c r="C77" s="50" t="s">
        <v>524</v>
      </c>
      <c r="D77" s="52" t="s">
        <v>511</v>
      </c>
    </row>
    <row r="78" spans="1:4" ht="16" x14ac:dyDescent="0.2">
      <c r="A78" s="50" t="s">
        <v>192</v>
      </c>
      <c r="B78" s="51" t="s">
        <v>510</v>
      </c>
      <c r="C78" s="50" t="s">
        <v>525</v>
      </c>
      <c r="D78" s="52" t="s">
        <v>506</v>
      </c>
    </row>
    <row r="79" spans="1:4" ht="16" x14ac:dyDescent="0.2">
      <c r="A79" s="50" t="s">
        <v>200</v>
      </c>
      <c r="B79" s="51" t="s">
        <v>507</v>
      </c>
      <c r="C79" s="50" t="s">
        <v>524</v>
      </c>
      <c r="D79" s="52" t="s">
        <v>508</v>
      </c>
    </row>
    <row r="80" spans="1:4" ht="16" x14ac:dyDescent="0.2">
      <c r="A80" s="50" t="s">
        <v>198</v>
      </c>
      <c r="B80" s="51" t="s">
        <v>509</v>
      </c>
      <c r="C80" s="50" t="s">
        <v>524</v>
      </c>
      <c r="D80" s="52" t="s">
        <v>508</v>
      </c>
    </row>
    <row r="81" spans="1:4" ht="16" x14ac:dyDescent="0.2">
      <c r="A81" s="50" t="s">
        <v>199</v>
      </c>
      <c r="B81" s="51" t="s">
        <v>510</v>
      </c>
      <c r="C81" s="50" t="s">
        <v>524</v>
      </c>
      <c r="D81" s="52" t="s">
        <v>506</v>
      </c>
    </row>
    <row r="82" spans="1:4" ht="16" x14ac:dyDescent="0.2">
      <c r="A82" s="50" t="s">
        <v>203</v>
      </c>
      <c r="B82" s="51" t="s">
        <v>509</v>
      </c>
      <c r="C82" s="50" t="s">
        <v>525</v>
      </c>
      <c r="D82" s="52" t="s">
        <v>506</v>
      </c>
    </row>
    <row r="83" spans="1:4" ht="16" x14ac:dyDescent="0.2">
      <c r="A83" s="50" t="s">
        <v>205</v>
      </c>
      <c r="B83" s="51" t="s">
        <v>507</v>
      </c>
      <c r="C83" s="50" t="s">
        <v>524</v>
      </c>
      <c r="D83" s="52" t="s">
        <v>511</v>
      </c>
    </row>
    <row r="84" spans="1:4" ht="16" x14ac:dyDescent="0.2">
      <c r="A84" s="50" t="s">
        <v>206</v>
      </c>
      <c r="B84" s="51" t="s">
        <v>507</v>
      </c>
      <c r="C84" s="50" t="s">
        <v>524</v>
      </c>
      <c r="D84" s="52" t="s">
        <v>506</v>
      </c>
    </row>
    <row r="85" spans="1:4" ht="16" x14ac:dyDescent="0.2">
      <c r="A85" s="50" t="s">
        <v>208</v>
      </c>
      <c r="B85" s="51" t="s">
        <v>509</v>
      </c>
      <c r="C85" s="50" t="s">
        <v>525</v>
      </c>
      <c r="D85" s="52" t="s">
        <v>506</v>
      </c>
    </row>
    <row r="86" spans="1:4" ht="16" x14ac:dyDescent="0.2">
      <c r="A86" s="50" t="s">
        <v>209</v>
      </c>
      <c r="B86" s="51" t="s">
        <v>507</v>
      </c>
      <c r="C86" s="50" t="s">
        <v>524</v>
      </c>
      <c r="D86" s="52" t="s">
        <v>508</v>
      </c>
    </row>
    <row r="87" spans="1:4" ht="16" x14ac:dyDescent="0.2">
      <c r="A87" s="50" t="s">
        <v>210</v>
      </c>
      <c r="B87" s="51" t="s">
        <v>507</v>
      </c>
      <c r="C87" s="50" t="s">
        <v>524</v>
      </c>
      <c r="D87" s="52" t="s">
        <v>506</v>
      </c>
    </row>
    <row r="88" spans="1:4" x14ac:dyDescent="0.2">
      <c r="A88" s="50" t="s">
        <v>212</v>
      </c>
      <c r="B88" s="53" t="s">
        <v>510</v>
      </c>
      <c r="C88" s="52" t="s">
        <v>524</v>
      </c>
      <c r="D88" s="52" t="s">
        <v>508</v>
      </c>
    </row>
    <row r="89" spans="1:4" x14ac:dyDescent="0.2">
      <c r="A89" s="50" t="s">
        <v>213</v>
      </c>
      <c r="B89" s="53" t="s">
        <v>510</v>
      </c>
      <c r="C89" s="52" t="s">
        <v>524</v>
      </c>
      <c r="D89" s="52" t="s">
        <v>506</v>
      </c>
    </row>
    <row r="90" spans="1:4" ht="16" x14ac:dyDescent="0.2">
      <c r="A90" s="50" t="s">
        <v>215</v>
      </c>
      <c r="B90" s="51" t="s">
        <v>509</v>
      </c>
      <c r="C90" s="50" t="s">
        <v>526</v>
      </c>
      <c r="D90" s="52" t="s">
        <v>506</v>
      </c>
    </row>
    <row r="91" spans="1:4" ht="16" x14ac:dyDescent="0.2">
      <c r="A91" s="50" t="s">
        <v>216</v>
      </c>
      <c r="B91" s="51" t="s">
        <v>510</v>
      </c>
      <c r="C91" s="50" t="s">
        <v>525</v>
      </c>
      <c r="D91" s="52" t="s">
        <v>511</v>
      </c>
    </row>
    <row r="92" spans="1:4" ht="16" x14ac:dyDescent="0.2">
      <c r="A92" s="50" t="s">
        <v>217</v>
      </c>
      <c r="B92" s="51" t="s">
        <v>510</v>
      </c>
      <c r="C92" s="50" t="s">
        <v>524</v>
      </c>
      <c r="D92" s="52" t="s">
        <v>506</v>
      </c>
    </row>
    <row r="93" spans="1:4" ht="16" x14ac:dyDescent="0.2">
      <c r="A93" s="50" t="s">
        <v>222</v>
      </c>
      <c r="B93" s="51" t="s">
        <v>512</v>
      </c>
      <c r="C93" s="50" t="s">
        <v>525</v>
      </c>
      <c r="D93" s="52" t="s">
        <v>508</v>
      </c>
    </row>
    <row r="94" spans="1:4" ht="16" x14ac:dyDescent="0.2">
      <c r="A94" s="50" t="s">
        <v>220</v>
      </c>
      <c r="B94" s="51" t="s">
        <v>509</v>
      </c>
      <c r="C94" s="50" t="s">
        <v>525</v>
      </c>
      <c r="D94" s="52" t="s">
        <v>508</v>
      </c>
    </row>
    <row r="95" spans="1:4" ht="16" x14ac:dyDescent="0.2">
      <c r="A95" s="50" t="s">
        <v>223</v>
      </c>
      <c r="B95" s="51" t="s">
        <v>510</v>
      </c>
      <c r="C95" s="50" t="s">
        <v>524</v>
      </c>
      <c r="D95" s="52" t="s">
        <v>506</v>
      </c>
    </row>
    <row r="96" spans="1:4" x14ac:dyDescent="0.2">
      <c r="A96" s="50" t="s">
        <v>226</v>
      </c>
      <c r="B96" s="53" t="s">
        <v>507</v>
      </c>
      <c r="C96" s="52" t="s">
        <v>524</v>
      </c>
      <c r="D96" s="52" t="s">
        <v>506</v>
      </c>
    </row>
    <row r="97" spans="1:4" ht="16" x14ac:dyDescent="0.2">
      <c r="A97" s="50" t="s">
        <v>227</v>
      </c>
      <c r="B97" s="51" t="s">
        <v>510</v>
      </c>
      <c r="C97" s="50" t="s">
        <v>525</v>
      </c>
      <c r="D97" s="52" t="s">
        <v>511</v>
      </c>
    </row>
    <row r="98" spans="1:4" ht="16" x14ac:dyDescent="0.2">
      <c r="A98" s="50" t="s">
        <v>565</v>
      </c>
      <c r="B98" s="51" t="s">
        <v>509</v>
      </c>
      <c r="C98" s="50" t="s">
        <v>526</v>
      </c>
      <c r="D98" s="52" t="s">
        <v>506</v>
      </c>
    </row>
    <row r="99" spans="1:4" ht="16" x14ac:dyDescent="0.2">
      <c r="A99" s="50" t="s">
        <v>233</v>
      </c>
      <c r="B99" s="51" t="s">
        <v>190</v>
      </c>
      <c r="C99" s="50" t="s">
        <v>524</v>
      </c>
      <c r="D99" s="52" t="s">
        <v>506</v>
      </c>
    </row>
    <row r="100" spans="1:4" ht="16" x14ac:dyDescent="0.2">
      <c r="A100" s="50" t="s">
        <v>231</v>
      </c>
      <c r="B100" s="51" t="s">
        <v>507</v>
      </c>
      <c r="C100" s="50" t="s">
        <v>527</v>
      </c>
      <c r="D100" s="52" t="s">
        <v>506</v>
      </c>
    </row>
    <row r="101" spans="1:4" x14ac:dyDescent="0.2">
      <c r="A101" s="50" t="s">
        <v>234</v>
      </c>
      <c r="B101" s="53" t="s">
        <v>507</v>
      </c>
      <c r="C101" s="50" t="s">
        <v>524</v>
      </c>
      <c r="D101" s="52" t="s">
        <v>511</v>
      </c>
    </row>
    <row r="102" spans="1:4" ht="16" x14ac:dyDescent="0.2">
      <c r="A102" s="50" t="s">
        <v>235</v>
      </c>
      <c r="B102" s="51" t="s">
        <v>190</v>
      </c>
      <c r="C102" s="50" t="s">
        <v>524</v>
      </c>
      <c r="D102" s="52" t="s">
        <v>506</v>
      </c>
    </row>
    <row r="103" spans="1:4" x14ac:dyDescent="0.2">
      <c r="A103" s="50" t="s">
        <v>239</v>
      </c>
      <c r="B103" s="53" t="s">
        <v>510</v>
      </c>
      <c r="C103" s="50" t="s">
        <v>525</v>
      </c>
      <c r="D103" s="52" t="s">
        <v>508</v>
      </c>
    </row>
    <row r="104" spans="1:4" ht="16" x14ac:dyDescent="0.2">
      <c r="A104" s="50" t="s">
        <v>240</v>
      </c>
      <c r="B104" s="51" t="s">
        <v>512</v>
      </c>
      <c r="C104" s="50" t="s">
        <v>524</v>
      </c>
      <c r="D104" s="52" t="s">
        <v>506</v>
      </c>
    </row>
    <row r="105" spans="1:4" ht="16" x14ac:dyDescent="0.2">
      <c r="A105" s="50" t="s">
        <v>242</v>
      </c>
      <c r="B105" s="51" t="s">
        <v>510</v>
      </c>
      <c r="C105" s="50" t="s">
        <v>525</v>
      </c>
      <c r="D105" s="52" t="s">
        <v>506</v>
      </c>
    </row>
    <row r="106" spans="1:4" ht="16" x14ac:dyDescent="0.2">
      <c r="A106" s="50" t="s">
        <v>243</v>
      </c>
      <c r="B106" s="51" t="s">
        <v>510</v>
      </c>
      <c r="C106" s="50" t="s">
        <v>524</v>
      </c>
      <c r="D106" s="52" t="s">
        <v>506</v>
      </c>
    </row>
    <row r="107" spans="1:4" ht="16" x14ac:dyDescent="0.2">
      <c r="A107" s="50" t="s">
        <v>244</v>
      </c>
      <c r="B107" s="51" t="s">
        <v>190</v>
      </c>
      <c r="C107" s="50" t="s">
        <v>526</v>
      </c>
      <c r="D107" s="52" t="s">
        <v>506</v>
      </c>
    </row>
    <row r="108" spans="1:4" ht="16" x14ac:dyDescent="0.2">
      <c r="A108" s="50" t="s">
        <v>246</v>
      </c>
      <c r="B108" s="51" t="s">
        <v>509</v>
      </c>
      <c r="C108" s="50" t="s">
        <v>524</v>
      </c>
      <c r="D108" s="52" t="s">
        <v>506</v>
      </c>
    </row>
    <row r="109" spans="1:4" ht="16" x14ac:dyDescent="0.2">
      <c r="A109" s="50" t="s">
        <v>248</v>
      </c>
      <c r="B109" s="51" t="s">
        <v>509</v>
      </c>
      <c r="C109" s="50" t="s">
        <v>524</v>
      </c>
      <c r="D109" s="52" t="s">
        <v>508</v>
      </c>
    </row>
    <row r="110" spans="1:4" ht="16" x14ac:dyDescent="0.2">
      <c r="A110" s="50" t="s">
        <v>249</v>
      </c>
      <c r="B110" s="51" t="s">
        <v>510</v>
      </c>
      <c r="C110" s="50" t="s">
        <v>524</v>
      </c>
      <c r="D110" s="52" t="s">
        <v>506</v>
      </c>
    </row>
    <row r="111" spans="1:4" ht="16" x14ac:dyDescent="0.2">
      <c r="A111" s="50" t="s">
        <v>253</v>
      </c>
      <c r="B111" s="51" t="s">
        <v>512</v>
      </c>
      <c r="C111" s="50" t="s">
        <v>524</v>
      </c>
      <c r="D111" s="52" t="s">
        <v>506</v>
      </c>
    </row>
    <row r="112" spans="1:4" ht="16" x14ac:dyDescent="0.2">
      <c r="A112" s="50" t="s">
        <v>255</v>
      </c>
      <c r="B112" s="51" t="s">
        <v>190</v>
      </c>
      <c r="C112" s="50" t="s">
        <v>524</v>
      </c>
      <c r="D112" s="52" t="s">
        <v>508</v>
      </c>
    </row>
    <row r="113" spans="1:4" ht="16" x14ac:dyDescent="0.2">
      <c r="A113" s="50" t="s">
        <v>254</v>
      </c>
      <c r="B113" s="51" t="s">
        <v>510</v>
      </c>
      <c r="C113" s="50" t="s">
        <v>524</v>
      </c>
      <c r="D113" s="52" t="s">
        <v>511</v>
      </c>
    </row>
    <row r="114" spans="1:4" ht="16" x14ac:dyDescent="0.2">
      <c r="A114" s="50" t="s">
        <v>256</v>
      </c>
      <c r="B114" s="51" t="s">
        <v>512</v>
      </c>
      <c r="C114" s="50" t="s">
        <v>525</v>
      </c>
      <c r="D114" s="52" t="s">
        <v>511</v>
      </c>
    </row>
    <row r="115" spans="1:4" ht="16" x14ac:dyDescent="0.2">
      <c r="A115" s="50" t="s">
        <v>258</v>
      </c>
      <c r="B115" s="51" t="s">
        <v>509</v>
      </c>
      <c r="C115" s="50" t="s">
        <v>524</v>
      </c>
      <c r="D115" s="52" t="s">
        <v>508</v>
      </c>
    </row>
    <row r="116" spans="1:4" ht="16" x14ac:dyDescent="0.2">
      <c r="A116" s="50" t="s">
        <v>259</v>
      </c>
      <c r="B116" s="51" t="s">
        <v>510</v>
      </c>
      <c r="C116" s="50" t="s">
        <v>572</v>
      </c>
      <c r="D116" s="52" t="s">
        <v>506</v>
      </c>
    </row>
    <row r="117" spans="1:4" ht="16" x14ac:dyDescent="0.2">
      <c r="A117" s="50" t="s">
        <v>261</v>
      </c>
      <c r="B117" s="51" t="s">
        <v>510</v>
      </c>
      <c r="C117" s="50" t="s">
        <v>526</v>
      </c>
      <c r="D117" s="52" t="s">
        <v>506</v>
      </c>
    </row>
    <row r="118" spans="1:4" ht="16" x14ac:dyDescent="0.2">
      <c r="A118" s="50" t="s">
        <v>264</v>
      </c>
      <c r="B118" s="51" t="s">
        <v>507</v>
      </c>
      <c r="C118" s="50" t="s">
        <v>524</v>
      </c>
      <c r="D118" s="52" t="s">
        <v>511</v>
      </c>
    </row>
    <row r="119" spans="1:4" ht="16" x14ac:dyDescent="0.2">
      <c r="A119" s="50" t="s">
        <v>262</v>
      </c>
      <c r="B119" s="51" t="s">
        <v>510</v>
      </c>
      <c r="C119" s="50" t="s">
        <v>524</v>
      </c>
      <c r="D119" s="52" t="s">
        <v>506</v>
      </c>
    </row>
    <row r="120" spans="1:4" ht="16" x14ac:dyDescent="0.2">
      <c r="A120" s="50" t="s">
        <v>265</v>
      </c>
      <c r="B120" s="51" t="s">
        <v>190</v>
      </c>
      <c r="C120" s="50" t="s">
        <v>526</v>
      </c>
      <c r="D120" s="52" t="s">
        <v>506</v>
      </c>
    </row>
    <row r="121" spans="1:4" ht="16" x14ac:dyDescent="0.2">
      <c r="A121" s="50" t="s">
        <v>269</v>
      </c>
      <c r="B121" s="51" t="s">
        <v>190</v>
      </c>
      <c r="C121" s="50" t="s">
        <v>524</v>
      </c>
      <c r="D121" s="52" t="s">
        <v>508</v>
      </c>
    </row>
    <row r="122" spans="1:4" ht="16" x14ac:dyDescent="0.2">
      <c r="A122" s="50" t="s">
        <v>270</v>
      </c>
      <c r="B122" s="51" t="s">
        <v>507</v>
      </c>
      <c r="C122" s="50" t="s">
        <v>524</v>
      </c>
      <c r="D122" s="52" t="s">
        <v>511</v>
      </c>
    </row>
    <row r="123" spans="1:4" ht="16" x14ac:dyDescent="0.2">
      <c r="A123" s="50" t="s">
        <v>271</v>
      </c>
      <c r="B123" s="51" t="s">
        <v>512</v>
      </c>
      <c r="C123" s="50" t="s">
        <v>525</v>
      </c>
      <c r="D123" s="52" t="s">
        <v>508</v>
      </c>
    </row>
    <row r="124" spans="1:4" ht="16" x14ac:dyDescent="0.2">
      <c r="A124" s="50" t="s">
        <v>273</v>
      </c>
      <c r="B124" s="51" t="s">
        <v>507</v>
      </c>
      <c r="C124" s="50" t="s">
        <v>524</v>
      </c>
      <c r="D124" s="52" t="s">
        <v>506</v>
      </c>
    </row>
    <row r="125" spans="1:4" ht="16" x14ac:dyDescent="0.2">
      <c r="A125" s="50" t="s">
        <v>274</v>
      </c>
      <c r="B125" s="51" t="s">
        <v>510</v>
      </c>
      <c r="C125" s="50" t="s">
        <v>524</v>
      </c>
      <c r="D125" s="52" t="s">
        <v>511</v>
      </c>
    </row>
    <row r="126" spans="1:4" ht="16" x14ac:dyDescent="0.2">
      <c r="A126" s="50" t="s">
        <v>279</v>
      </c>
      <c r="B126" s="51" t="s">
        <v>512</v>
      </c>
      <c r="C126" s="50" t="s">
        <v>524</v>
      </c>
      <c r="D126" s="52" t="s">
        <v>511</v>
      </c>
    </row>
    <row r="127" spans="1:4" ht="16" x14ac:dyDescent="0.2">
      <c r="A127" s="50" t="s">
        <v>280</v>
      </c>
      <c r="B127" s="51" t="s">
        <v>190</v>
      </c>
      <c r="C127" s="50" t="s">
        <v>528</v>
      </c>
      <c r="D127" s="52" t="s">
        <v>506</v>
      </c>
    </row>
    <row r="128" spans="1:4" ht="16" x14ac:dyDescent="0.2">
      <c r="A128" s="50" t="s">
        <v>282</v>
      </c>
      <c r="B128" s="51" t="s">
        <v>512</v>
      </c>
      <c r="C128" s="50" t="s">
        <v>525</v>
      </c>
      <c r="D128" s="52" t="s">
        <v>511</v>
      </c>
    </row>
    <row r="129" spans="1:4" ht="16" x14ac:dyDescent="0.2">
      <c r="A129" s="50" t="s">
        <v>284</v>
      </c>
      <c r="B129" s="51" t="s">
        <v>510</v>
      </c>
      <c r="C129" s="50" t="s">
        <v>524</v>
      </c>
      <c r="D129" s="52" t="s">
        <v>506</v>
      </c>
    </row>
    <row r="130" spans="1:4" ht="16" x14ac:dyDescent="0.2">
      <c r="A130" s="50" t="s">
        <v>575</v>
      </c>
      <c r="B130" s="51" t="s">
        <v>507</v>
      </c>
      <c r="C130" s="50" t="s">
        <v>529</v>
      </c>
      <c r="D130" s="52" t="s">
        <v>506</v>
      </c>
    </row>
    <row r="131" spans="1:4" ht="16" x14ac:dyDescent="0.2">
      <c r="A131" s="50" t="s">
        <v>287</v>
      </c>
      <c r="B131" s="51" t="s">
        <v>510</v>
      </c>
      <c r="C131" s="50" t="s">
        <v>525</v>
      </c>
      <c r="D131" s="52" t="s">
        <v>506</v>
      </c>
    </row>
    <row r="132" spans="1:4" ht="16" x14ac:dyDescent="0.2">
      <c r="A132" s="50" t="s">
        <v>289</v>
      </c>
      <c r="B132" s="51" t="s">
        <v>509</v>
      </c>
      <c r="C132" s="50" t="s">
        <v>524</v>
      </c>
      <c r="D132" s="52" t="s">
        <v>506</v>
      </c>
    </row>
    <row r="133" spans="1:4" ht="16" x14ac:dyDescent="0.2">
      <c r="A133" s="50" t="s">
        <v>288</v>
      </c>
      <c r="B133" s="51" t="s">
        <v>507</v>
      </c>
      <c r="C133" s="50" t="s">
        <v>524</v>
      </c>
      <c r="D133" s="52" t="s">
        <v>508</v>
      </c>
    </row>
    <row r="134" spans="1:4" ht="16" x14ac:dyDescent="0.2">
      <c r="A134" s="50" t="s">
        <v>291</v>
      </c>
      <c r="B134" s="51" t="s">
        <v>190</v>
      </c>
      <c r="C134" s="50" t="s">
        <v>525</v>
      </c>
      <c r="D134" s="52" t="s">
        <v>506</v>
      </c>
    </row>
    <row r="135" spans="1:4" ht="16" x14ac:dyDescent="0.2">
      <c r="A135" s="50" t="s">
        <v>290</v>
      </c>
      <c r="B135" s="51" t="s">
        <v>507</v>
      </c>
      <c r="C135" s="50" t="s">
        <v>524</v>
      </c>
      <c r="D135" s="52" t="s">
        <v>511</v>
      </c>
    </row>
    <row r="136" spans="1:4" ht="16" x14ac:dyDescent="0.2">
      <c r="A136" s="50" t="s">
        <v>292</v>
      </c>
      <c r="B136" s="51" t="s">
        <v>512</v>
      </c>
      <c r="C136" s="50" t="s">
        <v>525</v>
      </c>
      <c r="D136" s="52" t="s">
        <v>511</v>
      </c>
    </row>
    <row r="137" spans="1:4" ht="16" x14ac:dyDescent="0.2">
      <c r="A137" s="50" t="s">
        <v>294</v>
      </c>
      <c r="B137" s="51" t="s">
        <v>507</v>
      </c>
      <c r="C137" s="50" t="s">
        <v>524</v>
      </c>
      <c r="D137" s="52" t="s">
        <v>506</v>
      </c>
    </row>
    <row r="138" spans="1:4" ht="16" x14ac:dyDescent="0.2">
      <c r="A138" s="50" t="s">
        <v>297</v>
      </c>
      <c r="B138" s="51" t="s">
        <v>512</v>
      </c>
      <c r="C138" s="50" t="s">
        <v>525</v>
      </c>
      <c r="D138" s="52" t="s">
        <v>511</v>
      </c>
    </row>
    <row r="139" spans="1:4" ht="16" x14ac:dyDescent="0.2">
      <c r="A139" s="50" t="s">
        <v>298</v>
      </c>
      <c r="B139" s="51" t="s">
        <v>512</v>
      </c>
      <c r="C139" s="50" t="s">
        <v>524</v>
      </c>
      <c r="D139" s="52" t="s">
        <v>511</v>
      </c>
    </row>
    <row r="140" spans="1:4" ht="16" x14ac:dyDescent="0.2">
      <c r="A140" s="50" t="s">
        <v>299</v>
      </c>
      <c r="B140" s="51" t="s">
        <v>510</v>
      </c>
      <c r="C140" s="50" t="s">
        <v>525</v>
      </c>
      <c r="D140" s="52" t="s">
        <v>508</v>
      </c>
    </row>
    <row r="141" spans="1:4" ht="16" x14ac:dyDescent="0.2">
      <c r="A141" s="50" t="s">
        <v>300</v>
      </c>
      <c r="B141" s="51" t="s">
        <v>507</v>
      </c>
      <c r="C141" s="50" t="s">
        <v>525</v>
      </c>
      <c r="D141" s="52" t="s">
        <v>511</v>
      </c>
    </row>
    <row r="142" spans="1:4" ht="16" x14ac:dyDescent="0.2">
      <c r="A142" s="50" t="s">
        <v>302</v>
      </c>
      <c r="B142" s="51" t="s">
        <v>509</v>
      </c>
      <c r="C142" s="50" t="s">
        <v>525</v>
      </c>
      <c r="D142" s="52" t="s">
        <v>506</v>
      </c>
    </row>
    <row r="143" spans="1:4" ht="16" x14ac:dyDescent="0.2">
      <c r="A143" s="50" t="s">
        <v>306</v>
      </c>
      <c r="B143" s="51" t="s">
        <v>509</v>
      </c>
      <c r="C143" s="50" t="s">
        <v>525</v>
      </c>
      <c r="D143" s="52" t="s">
        <v>506</v>
      </c>
    </row>
    <row r="144" spans="1:4" x14ac:dyDescent="0.2">
      <c r="A144" s="50" t="s">
        <v>310</v>
      </c>
      <c r="B144" s="53" t="s">
        <v>507</v>
      </c>
      <c r="C144" s="50" t="s">
        <v>524</v>
      </c>
      <c r="D144" s="52" t="s">
        <v>508</v>
      </c>
    </row>
    <row r="145" spans="1:4" ht="16" x14ac:dyDescent="0.2">
      <c r="A145" s="50" t="s">
        <v>312</v>
      </c>
      <c r="B145" s="51" t="s">
        <v>190</v>
      </c>
      <c r="C145" s="50" t="s">
        <v>524</v>
      </c>
      <c r="D145" s="52" t="s">
        <v>511</v>
      </c>
    </row>
    <row r="146" spans="1:4" ht="16" x14ac:dyDescent="0.2">
      <c r="A146" s="50" t="s">
        <v>315</v>
      </c>
      <c r="B146" s="51" t="s">
        <v>509</v>
      </c>
      <c r="C146" s="50" t="s">
        <v>524</v>
      </c>
      <c r="D146" s="52" t="s">
        <v>506</v>
      </c>
    </row>
    <row r="147" spans="1:4" ht="16" x14ac:dyDescent="0.2">
      <c r="A147" s="50" t="s">
        <v>317</v>
      </c>
      <c r="B147" s="51" t="s">
        <v>510</v>
      </c>
      <c r="C147" s="50" t="s">
        <v>524</v>
      </c>
      <c r="D147" s="52" t="s">
        <v>511</v>
      </c>
    </row>
    <row r="148" spans="1:4" ht="16" x14ac:dyDescent="0.2">
      <c r="A148" s="50" t="s">
        <v>318</v>
      </c>
      <c r="B148" s="51" t="s">
        <v>509</v>
      </c>
      <c r="C148" s="50" t="s">
        <v>524</v>
      </c>
      <c r="D148" s="52" t="s">
        <v>506</v>
      </c>
    </row>
    <row r="149" spans="1:4" ht="16" x14ac:dyDescent="0.2">
      <c r="A149" s="50" t="s">
        <v>319</v>
      </c>
      <c r="B149" s="51" t="s">
        <v>510</v>
      </c>
      <c r="C149" s="50" t="s">
        <v>524</v>
      </c>
      <c r="D149" s="52" t="s">
        <v>506</v>
      </c>
    </row>
    <row r="150" spans="1:4" ht="16" x14ac:dyDescent="0.2">
      <c r="A150" s="50" t="s">
        <v>321</v>
      </c>
      <c r="B150" s="51" t="s">
        <v>509</v>
      </c>
      <c r="C150" s="50" t="s">
        <v>524</v>
      </c>
      <c r="D150" s="52" t="s">
        <v>506</v>
      </c>
    </row>
    <row r="151" spans="1:4" ht="16" x14ac:dyDescent="0.2">
      <c r="A151" s="50" t="s">
        <v>323</v>
      </c>
      <c r="B151" s="51" t="s">
        <v>190</v>
      </c>
      <c r="C151" s="50" t="s">
        <v>525</v>
      </c>
      <c r="D151" s="52" t="s">
        <v>506</v>
      </c>
    </row>
    <row r="152" spans="1:4" ht="16" x14ac:dyDescent="0.2">
      <c r="A152" s="50" t="s">
        <v>324</v>
      </c>
      <c r="B152" s="51" t="s">
        <v>512</v>
      </c>
      <c r="C152" s="50" t="s">
        <v>525</v>
      </c>
      <c r="D152" s="52" t="s">
        <v>506</v>
      </c>
    </row>
    <row r="153" spans="1:4" ht="16" x14ac:dyDescent="0.2">
      <c r="A153" s="50" t="s">
        <v>325</v>
      </c>
      <c r="B153" s="51" t="s">
        <v>190</v>
      </c>
      <c r="C153" s="50" t="s">
        <v>524</v>
      </c>
      <c r="D153" s="52" t="s">
        <v>506</v>
      </c>
    </row>
    <row r="154" spans="1:4" ht="16" x14ac:dyDescent="0.2">
      <c r="A154" s="50" t="s">
        <v>3354</v>
      </c>
      <c r="B154" s="51" t="s">
        <v>509</v>
      </c>
      <c r="C154" s="50" t="s">
        <v>572</v>
      </c>
      <c r="D154" s="52" t="s">
        <v>506</v>
      </c>
    </row>
    <row r="155" spans="1:4" ht="16" x14ac:dyDescent="0.2">
      <c r="A155" s="50" t="s">
        <v>327</v>
      </c>
      <c r="B155" s="51" t="s">
        <v>509</v>
      </c>
      <c r="C155" s="50" t="s">
        <v>525</v>
      </c>
      <c r="D155" s="52" t="s">
        <v>511</v>
      </c>
    </row>
    <row r="156" spans="1:4" ht="16" x14ac:dyDescent="0.2">
      <c r="A156" s="50" t="s">
        <v>331</v>
      </c>
      <c r="B156" s="51" t="s">
        <v>507</v>
      </c>
      <c r="C156" s="50" t="s">
        <v>524</v>
      </c>
      <c r="D156" s="52" t="s">
        <v>506</v>
      </c>
    </row>
    <row r="157" spans="1:4" ht="16" x14ac:dyDescent="0.2">
      <c r="A157" s="50" t="s">
        <v>332</v>
      </c>
      <c r="B157" s="51" t="s">
        <v>512</v>
      </c>
      <c r="C157" s="50" t="s">
        <v>524</v>
      </c>
      <c r="D157" s="52" t="s">
        <v>508</v>
      </c>
    </row>
    <row r="158" spans="1:4" ht="16" x14ac:dyDescent="0.2">
      <c r="A158" s="50" t="s">
        <v>333</v>
      </c>
      <c r="B158" s="51" t="s">
        <v>512</v>
      </c>
      <c r="C158" s="50" t="s">
        <v>524</v>
      </c>
      <c r="D158" s="52" t="s">
        <v>506</v>
      </c>
    </row>
    <row r="159" spans="1:4" ht="16" x14ac:dyDescent="0.2">
      <c r="A159" s="50" t="s">
        <v>334</v>
      </c>
      <c r="B159" s="51" t="s">
        <v>509</v>
      </c>
      <c r="C159" s="50" t="s">
        <v>525</v>
      </c>
      <c r="D159" s="52" t="s">
        <v>506</v>
      </c>
    </row>
    <row r="160" spans="1:4" ht="16" x14ac:dyDescent="0.2">
      <c r="A160" s="50" t="s">
        <v>335</v>
      </c>
      <c r="B160" s="51" t="s">
        <v>512</v>
      </c>
      <c r="C160" s="50" t="s">
        <v>525</v>
      </c>
      <c r="D160" s="52" t="s">
        <v>511</v>
      </c>
    </row>
    <row r="161" spans="1:4" ht="16" x14ac:dyDescent="0.2">
      <c r="A161" s="50" t="s">
        <v>336</v>
      </c>
      <c r="B161" s="51" t="s">
        <v>190</v>
      </c>
      <c r="C161" s="50" t="s">
        <v>524</v>
      </c>
      <c r="D161" s="52" t="s">
        <v>506</v>
      </c>
    </row>
    <row r="162" spans="1:4" ht="16" x14ac:dyDescent="0.2">
      <c r="A162" s="50" t="s">
        <v>337</v>
      </c>
      <c r="B162" s="51" t="s">
        <v>512</v>
      </c>
      <c r="C162" s="50" t="s">
        <v>524</v>
      </c>
      <c r="D162" s="52" t="s">
        <v>506</v>
      </c>
    </row>
    <row r="163" spans="1:4" ht="16" x14ac:dyDescent="0.2">
      <c r="A163" s="50" t="s">
        <v>338</v>
      </c>
      <c r="B163" s="51" t="s">
        <v>509</v>
      </c>
      <c r="C163" s="50" t="s">
        <v>525</v>
      </c>
      <c r="D163" s="52" t="s">
        <v>506</v>
      </c>
    </row>
    <row r="164" spans="1:4" ht="16" x14ac:dyDescent="0.2">
      <c r="A164" s="50" t="s">
        <v>339</v>
      </c>
      <c r="B164" s="51" t="s">
        <v>510</v>
      </c>
      <c r="C164" s="50" t="s">
        <v>525</v>
      </c>
      <c r="D164" s="52" t="s">
        <v>506</v>
      </c>
    </row>
    <row r="165" spans="1:4" ht="16" x14ac:dyDescent="0.2">
      <c r="A165" s="50" t="s">
        <v>340</v>
      </c>
      <c r="B165" s="51" t="s">
        <v>510</v>
      </c>
      <c r="C165" s="50" t="s">
        <v>524</v>
      </c>
      <c r="D165" s="52" t="s">
        <v>506</v>
      </c>
    </row>
    <row r="166" spans="1:4" ht="16" x14ac:dyDescent="0.2">
      <c r="A166" s="50" t="s">
        <v>342</v>
      </c>
      <c r="B166" s="51" t="s">
        <v>512</v>
      </c>
      <c r="C166" s="50" t="s">
        <v>524</v>
      </c>
      <c r="D166" s="52" t="s">
        <v>506</v>
      </c>
    </row>
    <row r="167" spans="1:4" ht="16" x14ac:dyDescent="0.2">
      <c r="A167" s="50" t="s">
        <v>343</v>
      </c>
      <c r="B167" s="51" t="s">
        <v>509</v>
      </c>
      <c r="C167" s="50" t="s">
        <v>524</v>
      </c>
      <c r="D167" s="52" t="s">
        <v>506</v>
      </c>
    </row>
    <row r="168" spans="1:4" ht="16" x14ac:dyDescent="0.2">
      <c r="A168" s="50" t="s">
        <v>344</v>
      </c>
      <c r="B168" s="51" t="s">
        <v>507</v>
      </c>
      <c r="C168" s="50" t="s">
        <v>524</v>
      </c>
      <c r="D168" s="52" t="s">
        <v>506</v>
      </c>
    </row>
    <row r="169" spans="1:4" ht="16" x14ac:dyDescent="0.2">
      <c r="A169" s="50" t="s">
        <v>345</v>
      </c>
      <c r="B169" s="51" t="s">
        <v>512</v>
      </c>
      <c r="C169" s="50" t="s">
        <v>525</v>
      </c>
      <c r="D169" s="52" t="s">
        <v>506</v>
      </c>
    </row>
    <row r="170" spans="1:4" ht="16" x14ac:dyDescent="0.2">
      <c r="A170" s="50" t="s">
        <v>346</v>
      </c>
      <c r="B170" s="51" t="s">
        <v>512</v>
      </c>
      <c r="C170" s="50" t="s">
        <v>524</v>
      </c>
      <c r="D170" s="52" t="s">
        <v>506</v>
      </c>
    </row>
    <row r="171" spans="1:4" ht="16" x14ac:dyDescent="0.2">
      <c r="A171" s="50" t="s">
        <v>348</v>
      </c>
      <c r="B171" s="51" t="s">
        <v>509</v>
      </c>
      <c r="C171" s="50" t="s">
        <v>524</v>
      </c>
      <c r="D171" s="52" t="s">
        <v>506</v>
      </c>
    </row>
    <row r="172" spans="1:4" ht="16" x14ac:dyDescent="0.2">
      <c r="A172" s="50" t="s">
        <v>354</v>
      </c>
      <c r="B172" s="51" t="s">
        <v>507</v>
      </c>
      <c r="C172" s="50" t="s">
        <v>526</v>
      </c>
      <c r="D172" s="52" t="s">
        <v>506</v>
      </c>
    </row>
    <row r="173" spans="1:4" ht="16" x14ac:dyDescent="0.2">
      <c r="A173" s="50" t="s">
        <v>355</v>
      </c>
      <c r="B173" s="51" t="s">
        <v>512</v>
      </c>
      <c r="C173" s="50" t="s">
        <v>525</v>
      </c>
      <c r="D173" s="52" t="s">
        <v>511</v>
      </c>
    </row>
    <row r="174" spans="1:4" ht="16" x14ac:dyDescent="0.2">
      <c r="A174" s="50" t="s">
        <v>356</v>
      </c>
      <c r="B174" s="51" t="s">
        <v>507</v>
      </c>
      <c r="C174" s="50" t="s">
        <v>524</v>
      </c>
      <c r="D174" s="52" t="s">
        <v>508</v>
      </c>
    </row>
    <row r="175" spans="1:4" ht="16" x14ac:dyDescent="0.2">
      <c r="A175" s="50" t="s">
        <v>359</v>
      </c>
      <c r="B175" s="51" t="s">
        <v>510</v>
      </c>
      <c r="C175" s="50" t="s">
        <v>524</v>
      </c>
      <c r="D175" s="52" t="s">
        <v>506</v>
      </c>
    </row>
    <row r="176" spans="1:4" ht="16" x14ac:dyDescent="0.2">
      <c r="A176" s="50" t="s">
        <v>362</v>
      </c>
      <c r="B176" s="51" t="s">
        <v>509</v>
      </c>
      <c r="C176" s="50" t="s">
        <v>525</v>
      </c>
      <c r="D176" s="52" t="s">
        <v>506</v>
      </c>
    </row>
    <row r="177" spans="1:4" ht="16" x14ac:dyDescent="0.2">
      <c r="A177" s="50" t="s">
        <v>366</v>
      </c>
      <c r="B177" s="51" t="s">
        <v>509</v>
      </c>
      <c r="C177" s="50" t="s">
        <v>524</v>
      </c>
      <c r="D177" s="52" t="s">
        <v>506</v>
      </c>
    </row>
    <row r="178" spans="1:4" ht="16" x14ac:dyDescent="0.2">
      <c r="A178" s="50" t="s">
        <v>364</v>
      </c>
      <c r="B178" s="51" t="s">
        <v>190</v>
      </c>
      <c r="C178" s="50" t="s">
        <v>525</v>
      </c>
      <c r="D178" s="52" t="s">
        <v>508</v>
      </c>
    </row>
    <row r="179" spans="1:4" ht="16" x14ac:dyDescent="0.2">
      <c r="A179" s="50" t="s">
        <v>365</v>
      </c>
      <c r="B179" s="51" t="s">
        <v>510</v>
      </c>
      <c r="C179" s="50" t="s">
        <v>525</v>
      </c>
      <c r="D179" s="52" t="s">
        <v>506</v>
      </c>
    </row>
    <row r="180" spans="1:4" ht="16" x14ac:dyDescent="0.2">
      <c r="A180" s="50" t="s">
        <v>367</v>
      </c>
      <c r="B180" s="51" t="s">
        <v>512</v>
      </c>
      <c r="C180" s="50" t="s">
        <v>524</v>
      </c>
      <c r="D180" s="52" t="s">
        <v>508</v>
      </c>
    </row>
    <row r="181" spans="1:4" ht="16" x14ac:dyDescent="0.2">
      <c r="A181" s="50" t="s">
        <v>368</v>
      </c>
      <c r="B181" s="51" t="s">
        <v>509</v>
      </c>
      <c r="C181" s="50" t="s">
        <v>524</v>
      </c>
      <c r="D181" s="52" t="s">
        <v>506</v>
      </c>
    </row>
    <row r="182" spans="1:4" ht="16" x14ac:dyDescent="0.2">
      <c r="A182" s="50" t="s">
        <v>369</v>
      </c>
      <c r="B182" s="51" t="s">
        <v>512</v>
      </c>
      <c r="C182" s="50" t="s">
        <v>525</v>
      </c>
      <c r="D182" s="52" t="s">
        <v>506</v>
      </c>
    </row>
    <row r="183" spans="1:4" ht="16" x14ac:dyDescent="0.2">
      <c r="A183" s="50" t="s">
        <v>371</v>
      </c>
      <c r="B183" s="51" t="s">
        <v>507</v>
      </c>
      <c r="C183" s="50" t="s">
        <v>524</v>
      </c>
      <c r="D183" s="52" t="s">
        <v>511</v>
      </c>
    </row>
    <row r="184" spans="1:4" ht="16" x14ac:dyDescent="0.2">
      <c r="A184" s="50" t="s">
        <v>370</v>
      </c>
      <c r="B184" s="51" t="s">
        <v>510</v>
      </c>
      <c r="C184" s="50" t="s">
        <v>525</v>
      </c>
      <c r="D184" s="52" t="s">
        <v>506</v>
      </c>
    </row>
    <row r="185" spans="1:4" ht="16" x14ac:dyDescent="0.2">
      <c r="A185" s="50" t="s">
        <v>372</v>
      </c>
      <c r="B185" s="51" t="s">
        <v>509</v>
      </c>
      <c r="C185" s="50" t="s">
        <v>525</v>
      </c>
      <c r="D185" s="52" t="s">
        <v>508</v>
      </c>
    </row>
    <row r="186" spans="1:4" ht="16" x14ac:dyDescent="0.2">
      <c r="A186" s="50" t="s">
        <v>373</v>
      </c>
      <c r="B186" s="51" t="s">
        <v>509</v>
      </c>
      <c r="C186" s="50" t="s">
        <v>529</v>
      </c>
      <c r="D186" s="52" t="s">
        <v>506</v>
      </c>
    </row>
    <row r="187" spans="1:4" ht="16" x14ac:dyDescent="0.2">
      <c r="A187" s="50" t="s">
        <v>374</v>
      </c>
      <c r="B187" s="51" t="s">
        <v>512</v>
      </c>
      <c r="C187" s="50" t="s">
        <v>524</v>
      </c>
      <c r="D187" s="52" t="s">
        <v>506</v>
      </c>
    </row>
    <row r="188" spans="1:4" ht="16" x14ac:dyDescent="0.2">
      <c r="A188" s="50" t="s">
        <v>377</v>
      </c>
      <c r="B188" s="51" t="s">
        <v>507</v>
      </c>
      <c r="C188" s="50" t="s">
        <v>524</v>
      </c>
      <c r="D188" s="52" t="s">
        <v>508</v>
      </c>
    </row>
    <row r="189" spans="1:4" ht="16" x14ac:dyDescent="0.2">
      <c r="A189" s="50" t="s">
        <v>378</v>
      </c>
      <c r="B189" s="51" t="s">
        <v>512</v>
      </c>
      <c r="C189" s="50" t="s">
        <v>525</v>
      </c>
      <c r="D189" s="52" t="s">
        <v>506</v>
      </c>
    </row>
    <row r="190" spans="1:4" ht="16" x14ac:dyDescent="0.2">
      <c r="A190" s="50" t="s">
        <v>380</v>
      </c>
      <c r="B190" s="51" t="s">
        <v>509</v>
      </c>
      <c r="C190" s="50" t="s">
        <v>525</v>
      </c>
      <c r="D190" s="52" t="s">
        <v>506</v>
      </c>
    </row>
    <row r="191" spans="1:4" ht="16" x14ac:dyDescent="0.2">
      <c r="A191" s="50" t="s">
        <v>381</v>
      </c>
      <c r="B191" s="51" t="s">
        <v>509</v>
      </c>
      <c r="C191" s="50" t="s">
        <v>525</v>
      </c>
      <c r="D191" s="52" t="s">
        <v>506</v>
      </c>
    </row>
    <row r="192" spans="1:4" ht="16" x14ac:dyDescent="0.2">
      <c r="A192" s="50" t="s">
        <v>385</v>
      </c>
      <c r="B192" s="51" t="s">
        <v>507</v>
      </c>
      <c r="C192" s="50" t="s">
        <v>572</v>
      </c>
      <c r="D192" s="52" t="s">
        <v>506</v>
      </c>
    </row>
    <row r="193" spans="1:4" ht="16" x14ac:dyDescent="0.2">
      <c r="A193" s="50" t="s">
        <v>387</v>
      </c>
      <c r="B193" s="51" t="s">
        <v>512</v>
      </c>
      <c r="C193" s="50" t="s">
        <v>572</v>
      </c>
      <c r="D193" s="52" t="s">
        <v>506</v>
      </c>
    </row>
    <row r="194" spans="1:4" ht="16" x14ac:dyDescent="0.2">
      <c r="A194" s="50" t="s">
        <v>388</v>
      </c>
      <c r="B194" s="51" t="s">
        <v>510</v>
      </c>
      <c r="C194" s="50" t="s">
        <v>525</v>
      </c>
      <c r="D194" s="52" t="s">
        <v>506</v>
      </c>
    </row>
    <row r="195" spans="1:4" ht="16" x14ac:dyDescent="0.2">
      <c r="A195" s="50" t="s">
        <v>389</v>
      </c>
      <c r="B195" s="51" t="s">
        <v>190</v>
      </c>
      <c r="C195" s="50" t="s">
        <v>524</v>
      </c>
      <c r="D195" s="52" t="s">
        <v>508</v>
      </c>
    </row>
    <row r="196" spans="1:4" x14ac:dyDescent="0.2">
      <c r="A196" s="50" t="s">
        <v>391</v>
      </c>
      <c r="B196" s="53" t="s">
        <v>509</v>
      </c>
      <c r="C196" s="52" t="s">
        <v>525</v>
      </c>
      <c r="D196" s="52" t="s">
        <v>506</v>
      </c>
    </row>
    <row r="197" spans="1:4" ht="16" x14ac:dyDescent="0.2">
      <c r="A197" s="50" t="s">
        <v>392</v>
      </c>
      <c r="B197" s="51" t="s">
        <v>507</v>
      </c>
      <c r="C197" s="50" t="s">
        <v>525</v>
      </c>
      <c r="D197" s="52" t="s">
        <v>511</v>
      </c>
    </row>
    <row r="198" spans="1:4" ht="16" x14ac:dyDescent="0.2">
      <c r="A198" s="50" t="s">
        <v>394</v>
      </c>
      <c r="B198" s="51" t="s">
        <v>190</v>
      </c>
      <c r="C198" s="50" t="s">
        <v>524</v>
      </c>
      <c r="D198" s="52" t="s">
        <v>511</v>
      </c>
    </row>
    <row r="199" spans="1:4" ht="16" x14ac:dyDescent="0.2">
      <c r="A199" s="50" t="s">
        <v>397</v>
      </c>
      <c r="B199" s="51" t="s">
        <v>512</v>
      </c>
      <c r="C199" s="50" t="s">
        <v>524</v>
      </c>
      <c r="D199" s="52" t="s">
        <v>506</v>
      </c>
    </row>
    <row r="200" spans="1:4" ht="16" x14ac:dyDescent="0.2">
      <c r="A200" s="50" t="s">
        <v>395</v>
      </c>
      <c r="B200" s="51" t="s">
        <v>510</v>
      </c>
      <c r="C200" s="50" t="s">
        <v>524</v>
      </c>
      <c r="D200" s="52" t="s">
        <v>506</v>
      </c>
    </row>
    <row r="201" spans="1:4" ht="16" x14ac:dyDescent="0.2">
      <c r="A201" s="50" t="s">
        <v>399</v>
      </c>
      <c r="B201" s="51" t="s">
        <v>510</v>
      </c>
      <c r="C201" s="50" t="s">
        <v>524</v>
      </c>
      <c r="D201" s="52" t="s">
        <v>506</v>
      </c>
    </row>
    <row r="202" spans="1:4" x14ac:dyDescent="0.2">
      <c r="A202" s="52" t="s">
        <v>402</v>
      </c>
      <c r="B202" s="53" t="s">
        <v>507</v>
      </c>
      <c r="C202" s="52" t="s">
        <v>524</v>
      </c>
      <c r="D202" s="52" t="s">
        <v>508</v>
      </c>
    </row>
    <row r="203" spans="1:4" x14ac:dyDescent="0.2">
      <c r="A203" s="52" t="s">
        <v>403</v>
      </c>
      <c r="B203" s="53" t="s">
        <v>509</v>
      </c>
      <c r="C203" s="52" t="s">
        <v>526</v>
      </c>
      <c r="D203" s="52" t="s">
        <v>506</v>
      </c>
    </row>
    <row r="204" spans="1:4" x14ac:dyDescent="0.2">
      <c r="A204" s="52" t="s">
        <v>408</v>
      </c>
      <c r="B204" s="53" t="s">
        <v>509</v>
      </c>
      <c r="C204" s="52" t="s">
        <v>524</v>
      </c>
      <c r="D204" s="52" t="s">
        <v>506</v>
      </c>
    </row>
    <row r="205" spans="1:4" x14ac:dyDescent="0.2">
      <c r="A205" s="52" t="s">
        <v>409</v>
      </c>
      <c r="B205" s="53" t="s">
        <v>512</v>
      </c>
      <c r="C205" s="52" t="s">
        <v>525</v>
      </c>
      <c r="D205" s="52" t="s">
        <v>511</v>
      </c>
    </row>
    <row r="206" spans="1:4" x14ac:dyDescent="0.2">
      <c r="A206" s="52" t="s">
        <v>410</v>
      </c>
      <c r="B206" s="53" t="s">
        <v>512</v>
      </c>
      <c r="C206" s="52" t="s">
        <v>529</v>
      </c>
      <c r="D206" s="52" t="s">
        <v>506</v>
      </c>
    </row>
    <row r="207" spans="1:4" x14ac:dyDescent="0.2">
      <c r="A207" s="52" t="s">
        <v>411</v>
      </c>
      <c r="B207" s="53" t="s">
        <v>507</v>
      </c>
      <c r="C207" s="52" t="s">
        <v>524</v>
      </c>
      <c r="D207" s="52" t="s">
        <v>508</v>
      </c>
    </row>
    <row r="208" spans="1:4" x14ac:dyDescent="0.2">
      <c r="A208" s="52" t="s">
        <v>412</v>
      </c>
      <c r="B208" s="53" t="s">
        <v>510</v>
      </c>
      <c r="C208" s="52" t="s">
        <v>524</v>
      </c>
      <c r="D208" s="52" t="s">
        <v>506</v>
      </c>
    </row>
    <row r="209" spans="1:4" x14ac:dyDescent="0.2">
      <c r="A209" s="52" t="s">
        <v>413</v>
      </c>
      <c r="B209" s="53" t="s">
        <v>510</v>
      </c>
      <c r="C209" s="52" t="s">
        <v>524</v>
      </c>
      <c r="D209" s="52" t="s">
        <v>511</v>
      </c>
    </row>
    <row r="210" spans="1:4" x14ac:dyDescent="0.2">
      <c r="A210" s="52" t="s">
        <v>415</v>
      </c>
      <c r="B210" s="53" t="s">
        <v>507</v>
      </c>
      <c r="C210" s="52" t="s">
        <v>524</v>
      </c>
      <c r="D210" s="52" t="s">
        <v>506</v>
      </c>
    </row>
    <row r="211" spans="1:4" x14ac:dyDescent="0.2">
      <c r="A211" s="4"/>
      <c r="B211" s="5"/>
      <c r="C211" s="4"/>
      <c r="D211" s="4"/>
    </row>
    <row r="212" spans="1:4" x14ac:dyDescent="0.2">
      <c r="A212" s="4"/>
      <c r="B212" s="5"/>
      <c r="C212" s="4"/>
      <c r="D212" s="4"/>
    </row>
    <row r="213" spans="1:4" x14ac:dyDescent="0.2">
      <c r="A213" s="4"/>
      <c r="B213" s="5"/>
      <c r="C213" s="4"/>
      <c r="D213" s="4"/>
    </row>
    <row r="214" spans="1:4" x14ac:dyDescent="0.2">
      <c r="A214" s="4"/>
      <c r="B214" s="5"/>
      <c r="C214" s="4"/>
      <c r="D214" s="4"/>
    </row>
    <row r="215" spans="1:4" x14ac:dyDescent="0.2">
      <c r="A215" s="4"/>
      <c r="B215" s="5"/>
      <c r="C215" s="4"/>
      <c r="D215" s="4"/>
    </row>
    <row r="216" spans="1:4" x14ac:dyDescent="0.2">
      <c r="A216" s="4"/>
      <c r="B216" s="5"/>
      <c r="C216" s="4"/>
      <c r="D216" s="4"/>
    </row>
    <row r="217" spans="1:4" x14ac:dyDescent="0.2">
      <c r="A217" s="4"/>
      <c r="B217" s="5"/>
      <c r="C217" s="4"/>
      <c r="D217" s="4"/>
    </row>
    <row r="218" spans="1:4" x14ac:dyDescent="0.2">
      <c r="A218" s="4"/>
      <c r="B218" s="5"/>
      <c r="C218" s="4"/>
      <c r="D218" s="4"/>
    </row>
    <row r="219" spans="1:4" x14ac:dyDescent="0.2">
      <c r="A219" s="4"/>
      <c r="B219" s="5"/>
      <c r="C219" s="4"/>
      <c r="D219" s="4"/>
    </row>
    <row r="220" spans="1:4" x14ac:dyDescent="0.2">
      <c r="A220" s="4"/>
      <c r="B220" s="5"/>
      <c r="C220" s="4"/>
      <c r="D220" s="4"/>
    </row>
    <row r="221" spans="1:4" x14ac:dyDescent="0.2">
      <c r="A221" s="4"/>
      <c r="B221" s="5"/>
      <c r="C221" s="4"/>
      <c r="D221" s="4"/>
    </row>
    <row r="222" spans="1:4" x14ac:dyDescent="0.2">
      <c r="A222" s="4"/>
      <c r="B222" s="5"/>
      <c r="C222" s="4"/>
      <c r="D222" s="4"/>
    </row>
    <row r="223" spans="1:4" x14ac:dyDescent="0.2">
      <c r="A223" s="4"/>
      <c r="B223" s="5"/>
      <c r="C223" s="4"/>
      <c r="D223" s="4"/>
    </row>
    <row r="224" spans="1:4" x14ac:dyDescent="0.2">
      <c r="A224" s="4"/>
      <c r="B224" s="5"/>
      <c r="C224" s="4"/>
      <c r="D224" s="4"/>
    </row>
    <row r="225" spans="1:4" x14ac:dyDescent="0.2">
      <c r="A225" s="4"/>
      <c r="B225" s="5"/>
      <c r="C225" s="4"/>
      <c r="D225" s="4"/>
    </row>
    <row r="226" spans="1:4" x14ac:dyDescent="0.2">
      <c r="A226" s="4"/>
      <c r="B226" s="5"/>
      <c r="C226" s="4"/>
      <c r="D226" s="4"/>
    </row>
    <row r="227" spans="1:4" x14ac:dyDescent="0.2">
      <c r="A227" s="4"/>
      <c r="B227" s="5"/>
      <c r="C227" s="4"/>
      <c r="D227" s="4"/>
    </row>
    <row r="228" spans="1:4" x14ac:dyDescent="0.2">
      <c r="A228" s="4"/>
      <c r="B228" s="5"/>
      <c r="C228" s="4"/>
      <c r="D228" s="4"/>
    </row>
    <row r="229" spans="1:4" x14ac:dyDescent="0.2">
      <c r="A229" s="4"/>
      <c r="B229" s="5"/>
      <c r="C229" s="4"/>
      <c r="D229" s="4"/>
    </row>
    <row r="230" spans="1:4" x14ac:dyDescent="0.2">
      <c r="A230" s="4"/>
      <c r="B230" s="5"/>
      <c r="C230" s="4"/>
      <c r="D230" s="4"/>
    </row>
    <row r="231" spans="1:4" x14ac:dyDescent="0.2">
      <c r="A231" s="4"/>
      <c r="B231" s="5"/>
      <c r="C231" s="4"/>
      <c r="D231" s="4"/>
    </row>
    <row r="232" spans="1:4" x14ac:dyDescent="0.2">
      <c r="A232" s="4"/>
      <c r="B232" s="5"/>
      <c r="C232" s="4"/>
      <c r="D232" s="4"/>
    </row>
    <row r="233" spans="1:4" x14ac:dyDescent="0.2">
      <c r="A233" s="4"/>
      <c r="B233" s="5"/>
      <c r="C233" s="4"/>
      <c r="D233" s="4"/>
    </row>
    <row r="234" spans="1:4" x14ac:dyDescent="0.2">
      <c r="A234" s="4"/>
      <c r="B234" s="5"/>
      <c r="C234" s="4"/>
      <c r="D234" s="4"/>
    </row>
    <row r="235" spans="1:4" x14ac:dyDescent="0.2">
      <c r="A235" s="4"/>
      <c r="B235" s="5"/>
      <c r="C235" s="4"/>
      <c r="D235" s="4"/>
    </row>
    <row r="236" spans="1:4" x14ac:dyDescent="0.2">
      <c r="A236" s="4"/>
      <c r="B236" s="5"/>
      <c r="C236" s="4"/>
      <c r="D236" s="4"/>
    </row>
    <row r="237" spans="1:4" x14ac:dyDescent="0.2">
      <c r="A237" s="4"/>
      <c r="B237" s="5"/>
      <c r="C237" s="4"/>
      <c r="D237" s="4"/>
    </row>
    <row r="238" spans="1:4" x14ac:dyDescent="0.2">
      <c r="A238" s="4"/>
      <c r="B238" s="5"/>
      <c r="C238" s="4"/>
      <c r="D238" s="4"/>
    </row>
    <row r="239" spans="1:4" x14ac:dyDescent="0.2">
      <c r="A239" s="4"/>
      <c r="B239" s="5"/>
      <c r="C239" s="4"/>
      <c r="D239" s="4"/>
    </row>
    <row r="240" spans="1:4" x14ac:dyDescent="0.2">
      <c r="A240" s="4"/>
      <c r="B240" s="5"/>
      <c r="C240" s="4"/>
      <c r="D240" s="4"/>
    </row>
    <row r="241" spans="1:4" x14ac:dyDescent="0.2">
      <c r="A241" s="4"/>
      <c r="B241" s="5"/>
      <c r="C241" s="4"/>
      <c r="D241" s="4"/>
    </row>
    <row r="242" spans="1:4" x14ac:dyDescent="0.2">
      <c r="A242" s="4"/>
      <c r="B242" s="5"/>
      <c r="C242" s="4"/>
      <c r="D242" s="4"/>
    </row>
    <row r="243" spans="1:4" x14ac:dyDescent="0.2">
      <c r="A243" s="4"/>
      <c r="B243" s="5"/>
      <c r="C243" s="4"/>
      <c r="D243" s="4"/>
    </row>
    <row r="244" spans="1:4" x14ac:dyDescent="0.2">
      <c r="A244" s="4"/>
      <c r="B244" s="5"/>
      <c r="C244" s="4"/>
      <c r="D244" s="4"/>
    </row>
    <row r="245" spans="1:4" x14ac:dyDescent="0.2">
      <c r="A245" s="4"/>
      <c r="B245" s="5"/>
      <c r="C245" s="4"/>
      <c r="D245" s="4"/>
    </row>
    <row r="246" spans="1:4" x14ac:dyDescent="0.2">
      <c r="A246" s="4"/>
      <c r="B246" s="5"/>
      <c r="C246" s="4"/>
      <c r="D246" s="4"/>
    </row>
    <row r="247" spans="1:4" x14ac:dyDescent="0.2">
      <c r="A247" s="4"/>
      <c r="B247" s="5"/>
      <c r="C247" s="4"/>
      <c r="D247" s="4"/>
    </row>
    <row r="248" spans="1:4" x14ac:dyDescent="0.2">
      <c r="A248" s="4"/>
      <c r="B248" s="5"/>
      <c r="C248" s="4"/>
      <c r="D248" s="4"/>
    </row>
    <row r="249" spans="1:4" x14ac:dyDescent="0.2">
      <c r="A249" s="4"/>
      <c r="B249" s="5"/>
      <c r="C249" s="4"/>
      <c r="D249" s="4"/>
    </row>
    <row r="250" spans="1:4" x14ac:dyDescent="0.2">
      <c r="A250" s="4"/>
      <c r="B250" s="5"/>
      <c r="C250" s="4"/>
      <c r="D250" s="4"/>
    </row>
    <row r="251" spans="1:4" x14ac:dyDescent="0.2">
      <c r="A251" s="4"/>
      <c r="B251" s="5"/>
      <c r="C251" s="4"/>
      <c r="D251" s="4"/>
    </row>
    <row r="252" spans="1:4" x14ac:dyDescent="0.2">
      <c r="A252" s="4"/>
      <c r="B252" s="5"/>
      <c r="C252" s="4"/>
      <c r="D252" s="4"/>
    </row>
    <row r="253" spans="1:4" x14ac:dyDescent="0.2">
      <c r="A253" s="4"/>
      <c r="B253" s="5"/>
      <c r="C253" s="4"/>
      <c r="D253" s="4"/>
    </row>
    <row r="254" spans="1:4" x14ac:dyDescent="0.2">
      <c r="A254" s="4"/>
      <c r="B254" s="5"/>
      <c r="C254" s="4"/>
      <c r="D254" s="4"/>
    </row>
    <row r="255" spans="1:4" x14ac:dyDescent="0.2">
      <c r="A255" s="4"/>
      <c r="B255" s="5"/>
      <c r="C255" s="4"/>
      <c r="D255" s="4"/>
    </row>
    <row r="256" spans="1:4" x14ac:dyDescent="0.2">
      <c r="A256" s="4"/>
      <c r="B256" s="5"/>
      <c r="C256" s="4"/>
      <c r="D256" s="4"/>
    </row>
    <row r="257" spans="1:4" x14ac:dyDescent="0.2">
      <c r="A257" s="4"/>
      <c r="B257" s="5"/>
      <c r="C257" s="4"/>
      <c r="D257" s="4"/>
    </row>
    <row r="258" spans="1:4" x14ac:dyDescent="0.2">
      <c r="A258" s="4"/>
      <c r="B258" s="5"/>
      <c r="C258" s="4"/>
      <c r="D258" s="4"/>
    </row>
    <row r="259" spans="1:4" x14ac:dyDescent="0.2">
      <c r="A259" s="4"/>
      <c r="B259" s="5"/>
      <c r="C259" s="4"/>
      <c r="D259" s="4"/>
    </row>
    <row r="260" spans="1:4" x14ac:dyDescent="0.2">
      <c r="A260" s="4"/>
      <c r="B260" s="5"/>
      <c r="C260" s="4"/>
      <c r="D260" s="4"/>
    </row>
    <row r="261" spans="1:4" x14ac:dyDescent="0.2">
      <c r="A261" s="4"/>
      <c r="B261" s="5"/>
      <c r="C261" s="4"/>
      <c r="D261" s="4"/>
    </row>
    <row r="262" spans="1:4" x14ac:dyDescent="0.2">
      <c r="A262" s="4"/>
      <c r="B262" s="5"/>
      <c r="C262" s="4"/>
      <c r="D262" s="4"/>
    </row>
    <row r="263" spans="1:4" x14ac:dyDescent="0.2">
      <c r="A263" s="4"/>
      <c r="B263" s="5"/>
      <c r="C263" s="4"/>
      <c r="D263" s="4"/>
    </row>
    <row r="264" spans="1:4" x14ac:dyDescent="0.2">
      <c r="A264" s="4"/>
      <c r="B264" s="5"/>
      <c r="C264" s="4"/>
      <c r="D264" s="4"/>
    </row>
    <row r="265" spans="1:4" x14ac:dyDescent="0.2">
      <c r="A265" s="4"/>
      <c r="B265" s="5"/>
      <c r="C265" s="4"/>
      <c r="D265" s="4"/>
    </row>
    <row r="266" spans="1:4" x14ac:dyDescent="0.2">
      <c r="A266" s="4"/>
      <c r="B266" s="5"/>
      <c r="C266" s="4"/>
      <c r="D266" s="4"/>
    </row>
    <row r="267" spans="1:4" x14ac:dyDescent="0.2">
      <c r="A267" s="4"/>
      <c r="B267" s="5"/>
      <c r="C267" s="4"/>
      <c r="D267" s="4"/>
    </row>
    <row r="268" spans="1:4" x14ac:dyDescent="0.2">
      <c r="A268" s="4"/>
      <c r="B268" s="5"/>
      <c r="C268" s="4"/>
      <c r="D268" s="4"/>
    </row>
    <row r="269" spans="1:4" x14ac:dyDescent="0.2">
      <c r="A269" s="4"/>
      <c r="B269" s="5"/>
      <c r="C269" s="4"/>
      <c r="D269" s="4"/>
    </row>
    <row r="270" spans="1:4" x14ac:dyDescent="0.2">
      <c r="A270" s="4"/>
      <c r="B270" s="5"/>
      <c r="C270" s="4"/>
      <c r="D270" s="4"/>
    </row>
    <row r="271" spans="1:4" x14ac:dyDescent="0.2">
      <c r="A271" s="4"/>
      <c r="B271" s="5"/>
      <c r="C271" s="4"/>
      <c r="D271" s="4"/>
    </row>
    <row r="272" spans="1:4" x14ac:dyDescent="0.2">
      <c r="A272" s="4"/>
      <c r="B272" s="5"/>
      <c r="C272" s="4"/>
      <c r="D272" s="4"/>
    </row>
    <row r="273" spans="1:4" x14ac:dyDescent="0.2">
      <c r="A273" s="4"/>
      <c r="B273" s="5"/>
      <c r="C273" s="4"/>
      <c r="D273" s="4"/>
    </row>
    <row r="274" spans="1:4" x14ac:dyDescent="0.2">
      <c r="A274" s="4"/>
      <c r="B274" s="5"/>
      <c r="C274" s="4"/>
      <c r="D274" s="4"/>
    </row>
    <row r="275" spans="1:4" x14ac:dyDescent="0.2">
      <c r="A275" s="4"/>
      <c r="B275" s="5"/>
      <c r="C275" s="4"/>
      <c r="D275" s="4"/>
    </row>
    <row r="276" spans="1:4" x14ac:dyDescent="0.2">
      <c r="A276" s="4"/>
      <c r="B276" s="5"/>
      <c r="C276" s="4"/>
      <c r="D276" s="4"/>
    </row>
    <row r="277" spans="1:4" x14ac:dyDescent="0.2">
      <c r="A277" s="4"/>
      <c r="B277" s="5"/>
      <c r="C277" s="4"/>
      <c r="D277" s="4"/>
    </row>
    <row r="278" spans="1:4" x14ac:dyDescent="0.2">
      <c r="A278" s="4"/>
      <c r="B278" s="5"/>
      <c r="C278" s="4"/>
      <c r="D278" s="4"/>
    </row>
    <row r="279" spans="1:4" x14ac:dyDescent="0.2">
      <c r="A279" s="4"/>
      <c r="B279" s="5"/>
      <c r="C279" s="4"/>
      <c r="D279" s="4"/>
    </row>
    <row r="280" spans="1:4" x14ac:dyDescent="0.2">
      <c r="A280" s="4"/>
      <c r="B280" s="5"/>
      <c r="C280" s="4"/>
      <c r="D280" s="4"/>
    </row>
    <row r="281" spans="1:4" x14ac:dyDescent="0.2">
      <c r="A281" s="4"/>
      <c r="B281" s="5"/>
      <c r="C281" s="4"/>
      <c r="D281" s="4"/>
    </row>
    <row r="282" spans="1:4" x14ac:dyDescent="0.2">
      <c r="A282" s="4"/>
      <c r="B282" s="5"/>
      <c r="C282" s="4"/>
      <c r="D282" s="4"/>
    </row>
    <row r="283" spans="1:4" x14ac:dyDescent="0.2">
      <c r="A283" s="4"/>
      <c r="B283" s="5"/>
      <c r="C283" s="4"/>
      <c r="D283" s="4"/>
    </row>
    <row r="284" spans="1:4" x14ac:dyDescent="0.2">
      <c r="A284" s="4"/>
      <c r="B284" s="5"/>
      <c r="C284" s="4"/>
      <c r="D284" s="4"/>
    </row>
    <row r="285" spans="1:4" x14ac:dyDescent="0.2">
      <c r="A285" s="4"/>
      <c r="B285" s="5"/>
      <c r="C285" s="4"/>
      <c r="D285" s="4"/>
    </row>
    <row r="286" spans="1:4" x14ac:dyDescent="0.2">
      <c r="A286" s="4"/>
      <c r="B286" s="5"/>
      <c r="C286" s="4"/>
      <c r="D286" s="4"/>
    </row>
    <row r="287" spans="1:4" x14ac:dyDescent="0.2">
      <c r="A287" s="4"/>
      <c r="B287" s="5"/>
      <c r="C287" s="4"/>
      <c r="D287" s="4"/>
    </row>
    <row r="288" spans="1:4" x14ac:dyDescent="0.2">
      <c r="A288" s="4"/>
      <c r="B288" s="5"/>
      <c r="C288" s="4"/>
      <c r="D288" s="4"/>
    </row>
    <row r="289" spans="1:4" x14ac:dyDescent="0.2">
      <c r="A289" s="4"/>
      <c r="B289" s="5"/>
      <c r="C289" s="4"/>
      <c r="D289" s="4"/>
    </row>
    <row r="290" spans="1:4" x14ac:dyDescent="0.2">
      <c r="A290" s="4"/>
      <c r="B290" s="5"/>
      <c r="C290" s="4"/>
      <c r="D290" s="4"/>
    </row>
    <row r="291" spans="1:4" x14ac:dyDescent="0.2">
      <c r="A291" s="4"/>
      <c r="B291" s="5"/>
      <c r="C291" s="4"/>
      <c r="D291" s="4"/>
    </row>
    <row r="292" spans="1:4" x14ac:dyDescent="0.2">
      <c r="A292" s="4"/>
      <c r="B292" s="5"/>
      <c r="C292" s="4"/>
      <c r="D292" s="4"/>
    </row>
    <row r="293" spans="1:4" x14ac:dyDescent="0.2">
      <c r="A293" s="4"/>
      <c r="B293" s="5"/>
      <c r="C293" s="4"/>
      <c r="D293" s="4"/>
    </row>
    <row r="294" spans="1:4" x14ac:dyDescent="0.2">
      <c r="A294" s="4"/>
      <c r="B294" s="5"/>
      <c r="C294" s="4"/>
      <c r="D294" s="4"/>
    </row>
    <row r="295" spans="1:4" x14ac:dyDescent="0.2">
      <c r="A295" s="4"/>
      <c r="B295" s="5"/>
      <c r="C295" s="4"/>
      <c r="D295" s="4"/>
    </row>
    <row r="296" spans="1:4" x14ac:dyDescent="0.2">
      <c r="A296" s="4"/>
      <c r="B296" s="5"/>
      <c r="C296" s="4"/>
      <c r="D296" s="4"/>
    </row>
    <row r="297" spans="1:4" x14ac:dyDescent="0.2">
      <c r="A297" s="4"/>
      <c r="B297" s="5"/>
      <c r="C297" s="4"/>
      <c r="D297" s="4"/>
    </row>
    <row r="298" spans="1:4" x14ac:dyDescent="0.2">
      <c r="A298" s="4"/>
      <c r="B298" s="5"/>
      <c r="C298" s="4"/>
      <c r="D298" s="4"/>
    </row>
    <row r="299" spans="1:4" x14ac:dyDescent="0.2">
      <c r="A299" s="4"/>
      <c r="B299" s="5"/>
      <c r="C299" s="4"/>
      <c r="D299" s="4"/>
    </row>
    <row r="300" spans="1:4" x14ac:dyDescent="0.2">
      <c r="A300" s="4"/>
      <c r="B300" s="5"/>
      <c r="C300" s="4"/>
      <c r="D300" s="4"/>
    </row>
    <row r="301" spans="1:4" x14ac:dyDescent="0.2">
      <c r="A301" s="4"/>
      <c r="B301" s="5"/>
      <c r="C301" s="4"/>
      <c r="D301" s="4"/>
    </row>
    <row r="302" spans="1:4" x14ac:dyDescent="0.2">
      <c r="A302" s="4"/>
      <c r="B302" s="5"/>
      <c r="C302" s="4"/>
      <c r="D302" s="4"/>
    </row>
    <row r="303" spans="1:4" x14ac:dyDescent="0.2">
      <c r="A303" s="4"/>
      <c r="B303" s="5"/>
      <c r="C303" s="4"/>
      <c r="D303" s="4"/>
    </row>
    <row r="304" spans="1:4" x14ac:dyDescent="0.2">
      <c r="A304" s="4"/>
      <c r="B304" s="5"/>
      <c r="C304" s="4"/>
      <c r="D304" s="4"/>
    </row>
    <row r="305" spans="1:4" x14ac:dyDescent="0.2">
      <c r="A305" s="4"/>
      <c r="B305" s="5"/>
      <c r="C305" s="4"/>
      <c r="D305" s="4"/>
    </row>
    <row r="306" spans="1:4" x14ac:dyDescent="0.2">
      <c r="A306" s="4"/>
      <c r="B306" s="5"/>
      <c r="C306" s="4"/>
      <c r="D306" s="4"/>
    </row>
    <row r="307" spans="1:4" x14ac:dyDescent="0.2">
      <c r="A307" s="4"/>
      <c r="B307" s="5"/>
      <c r="C307" s="4"/>
      <c r="D307" s="4"/>
    </row>
    <row r="308" spans="1:4" x14ac:dyDescent="0.2">
      <c r="A308" s="4"/>
      <c r="B308" s="5"/>
      <c r="C308" s="4"/>
      <c r="D308" s="4"/>
    </row>
    <row r="309" spans="1:4" x14ac:dyDescent="0.2">
      <c r="A309" s="4"/>
      <c r="B309" s="5"/>
      <c r="C309" s="4"/>
      <c r="D309" s="4"/>
    </row>
    <row r="310" spans="1:4" x14ac:dyDescent="0.2">
      <c r="A310" s="4"/>
      <c r="B310" s="5"/>
      <c r="C310" s="4"/>
      <c r="D310" s="4"/>
    </row>
    <row r="311" spans="1:4" x14ac:dyDescent="0.2">
      <c r="A311" s="4"/>
      <c r="B311" s="5"/>
      <c r="C311" s="4"/>
      <c r="D311" s="4"/>
    </row>
    <row r="312" spans="1:4" x14ac:dyDescent="0.2">
      <c r="A312" s="4"/>
      <c r="B312" s="5"/>
      <c r="C312" s="4"/>
      <c r="D312" s="4"/>
    </row>
    <row r="313" spans="1:4" x14ac:dyDescent="0.2">
      <c r="A313" s="4"/>
      <c r="B313" s="5"/>
      <c r="C313" s="4"/>
      <c r="D313" s="4"/>
    </row>
    <row r="314" spans="1:4" x14ac:dyDescent="0.2">
      <c r="A314" s="4"/>
      <c r="B314" s="5"/>
      <c r="C314" s="4"/>
      <c r="D314" s="4"/>
    </row>
    <row r="315" spans="1:4" x14ac:dyDescent="0.2">
      <c r="A315" s="4"/>
      <c r="B315" s="5"/>
      <c r="C315" s="4"/>
      <c r="D315" s="4"/>
    </row>
    <row r="316" spans="1:4" x14ac:dyDescent="0.2">
      <c r="A316" s="4"/>
      <c r="B316" s="5"/>
      <c r="C316" s="4"/>
      <c r="D316" s="4"/>
    </row>
    <row r="317" spans="1:4" x14ac:dyDescent="0.2">
      <c r="A317" s="4"/>
      <c r="B317" s="5"/>
      <c r="C317" s="4"/>
      <c r="D317" s="4"/>
    </row>
    <row r="318" spans="1:4" x14ac:dyDescent="0.2">
      <c r="A318" s="4"/>
      <c r="B318" s="5"/>
      <c r="C318" s="4"/>
      <c r="D318" s="4"/>
    </row>
    <row r="319" spans="1:4" x14ac:dyDescent="0.2">
      <c r="A319" s="4"/>
      <c r="B319" s="5"/>
      <c r="C319" s="4"/>
      <c r="D319" s="4"/>
    </row>
    <row r="320" spans="1:4" x14ac:dyDescent="0.2">
      <c r="A320" s="4"/>
      <c r="B320" s="5"/>
      <c r="C320" s="4"/>
      <c r="D320" s="4"/>
    </row>
    <row r="321" spans="1:4" x14ac:dyDescent="0.2">
      <c r="A321" s="4"/>
      <c r="B321" s="5"/>
      <c r="C321" s="4"/>
      <c r="D321" s="4"/>
    </row>
    <row r="322" spans="1:4" x14ac:dyDescent="0.2">
      <c r="A322" s="4"/>
      <c r="B322" s="5"/>
      <c r="C322" s="4"/>
      <c r="D322" s="4"/>
    </row>
    <row r="323" spans="1:4" x14ac:dyDescent="0.2">
      <c r="A323" s="4"/>
      <c r="B323" s="5"/>
      <c r="C323" s="4"/>
      <c r="D323" s="4"/>
    </row>
    <row r="324" spans="1:4" x14ac:dyDescent="0.2">
      <c r="A324" s="4"/>
      <c r="B324" s="5"/>
      <c r="C324" s="4"/>
      <c r="D324" s="4"/>
    </row>
    <row r="325" spans="1:4" x14ac:dyDescent="0.2">
      <c r="A325" s="4"/>
      <c r="B325" s="5"/>
      <c r="C325" s="4"/>
      <c r="D325" s="4"/>
    </row>
    <row r="326" spans="1:4" x14ac:dyDescent="0.2">
      <c r="A326" s="4"/>
      <c r="B326" s="5"/>
      <c r="C326" s="4"/>
      <c r="D326" s="4"/>
    </row>
    <row r="327" spans="1:4" x14ac:dyDescent="0.2">
      <c r="A327" s="4"/>
      <c r="B327" s="5"/>
      <c r="C327" s="4"/>
      <c r="D327" s="4"/>
    </row>
    <row r="328" spans="1:4" x14ac:dyDescent="0.2">
      <c r="A328" s="4"/>
      <c r="B328" s="5"/>
      <c r="C328" s="4"/>
      <c r="D328" s="4"/>
    </row>
    <row r="329" spans="1:4" x14ac:dyDescent="0.2">
      <c r="A329" s="4"/>
      <c r="B329" s="5"/>
      <c r="C329" s="4"/>
      <c r="D329" s="4"/>
    </row>
    <row r="330" spans="1:4" x14ac:dyDescent="0.2">
      <c r="A330" s="4"/>
      <c r="B330" s="5"/>
      <c r="C330" s="4"/>
      <c r="D330" s="4"/>
    </row>
    <row r="331" spans="1:4" x14ac:dyDescent="0.2">
      <c r="A331" s="4"/>
      <c r="B331" s="5"/>
      <c r="C331" s="4"/>
      <c r="D331" s="4"/>
    </row>
    <row r="332" spans="1:4" x14ac:dyDescent="0.2">
      <c r="A332" s="4"/>
      <c r="B332" s="5"/>
      <c r="C332" s="4"/>
      <c r="D332" s="4"/>
    </row>
    <row r="333" spans="1:4" x14ac:dyDescent="0.2">
      <c r="A333" s="4"/>
      <c r="B333" s="5"/>
      <c r="C333" s="4"/>
      <c r="D333" s="4"/>
    </row>
    <row r="334" spans="1:4" x14ac:dyDescent="0.2">
      <c r="A334" s="4"/>
      <c r="B334" s="5"/>
      <c r="C334" s="4"/>
      <c r="D334" s="4"/>
    </row>
    <row r="335" spans="1:4" x14ac:dyDescent="0.2">
      <c r="A335" s="4"/>
      <c r="B335" s="5"/>
      <c r="C335" s="4"/>
      <c r="D335" s="4"/>
    </row>
    <row r="336" spans="1:4" x14ac:dyDescent="0.2">
      <c r="A336" s="4"/>
      <c r="B336" s="5"/>
      <c r="C336" s="4"/>
      <c r="D336" s="4"/>
    </row>
    <row r="337" spans="1:4" x14ac:dyDescent="0.2">
      <c r="A337" s="4"/>
      <c r="B337" s="5"/>
      <c r="C337" s="4"/>
      <c r="D337" s="4"/>
    </row>
    <row r="338" spans="1:4" x14ac:dyDescent="0.2">
      <c r="A338" s="4"/>
      <c r="B338" s="5"/>
      <c r="C338" s="4"/>
      <c r="D338" s="4"/>
    </row>
    <row r="339" spans="1:4" x14ac:dyDescent="0.2">
      <c r="A339" s="4"/>
      <c r="B339" s="5"/>
      <c r="C339" s="4"/>
      <c r="D339" s="4"/>
    </row>
    <row r="340" spans="1:4" x14ac:dyDescent="0.2">
      <c r="A340" s="4"/>
      <c r="B340" s="5"/>
      <c r="C340" s="4"/>
      <c r="D340" s="4"/>
    </row>
    <row r="341" spans="1:4" x14ac:dyDescent="0.2">
      <c r="A341" s="4"/>
      <c r="B341" s="5"/>
      <c r="C341" s="4"/>
      <c r="D341" s="4"/>
    </row>
    <row r="342" spans="1:4" x14ac:dyDescent="0.2">
      <c r="A342" s="4"/>
      <c r="B342" s="5"/>
      <c r="C342" s="4"/>
      <c r="D342" s="4"/>
    </row>
    <row r="343" spans="1:4" x14ac:dyDescent="0.2">
      <c r="A343" s="4"/>
      <c r="B343" s="5"/>
      <c r="C343" s="4"/>
      <c r="D343" s="4"/>
    </row>
    <row r="344" spans="1:4" x14ac:dyDescent="0.2">
      <c r="A344" s="4"/>
      <c r="B344" s="5"/>
      <c r="C344" s="4"/>
      <c r="D344" s="4"/>
    </row>
    <row r="345" spans="1:4" x14ac:dyDescent="0.2">
      <c r="A345" s="4"/>
      <c r="B345" s="5"/>
      <c r="C345" s="4"/>
      <c r="D345" s="4"/>
    </row>
    <row r="346" spans="1:4" x14ac:dyDescent="0.2">
      <c r="A346" s="4"/>
      <c r="B346" s="5"/>
      <c r="C346" s="4"/>
      <c r="D346" s="4"/>
    </row>
    <row r="347" spans="1:4" x14ac:dyDescent="0.2">
      <c r="A347" s="4"/>
      <c r="B347" s="5"/>
      <c r="C347" s="4"/>
      <c r="D347" s="4"/>
    </row>
    <row r="348" spans="1:4" x14ac:dyDescent="0.2">
      <c r="A348" s="4"/>
      <c r="B348" s="5"/>
      <c r="C348" s="4"/>
      <c r="D348" s="4"/>
    </row>
    <row r="349" spans="1:4" x14ac:dyDescent="0.2">
      <c r="A349" s="4"/>
      <c r="B349" s="5"/>
      <c r="C349" s="4"/>
      <c r="D349" s="4"/>
    </row>
    <row r="350" spans="1:4" x14ac:dyDescent="0.2">
      <c r="A350" s="4"/>
      <c r="B350" s="5"/>
      <c r="C350" s="4"/>
      <c r="D350" s="4"/>
    </row>
    <row r="351" spans="1:4" x14ac:dyDescent="0.2">
      <c r="A351" s="4"/>
      <c r="B351" s="5"/>
      <c r="C351" s="4"/>
      <c r="D351" s="4"/>
    </row>
    <row r="352" spans="1:4" x14ac:dyDescent="0.2">
      <c r="A352" s="4"/>
      <c r="B352" s="5"/>
      <c r="C352" s="4"/>
      <c r="D352" s="4"/>
    </row>
    <row r="353" spans="1:4" x14ac:dyDescent="0.2">
      <c r="A353" s="4"/>
      <c r="B353" s="5"/>
      <c r="C353" s="4"/>
      <c r="D353" s="4"/>
    </row>
    <row r="354" spans="1:4" x14ac:dyDescent="0.2">
      <c r="A354" s="4"/>
      <c r="B354" s="5"/>
      <c r="C354" s="4"/>
      <c r="D354" s="4"/>
    </row>
    <row r="355" spans="1:4" x14ac:dyDescent="0.2">
      <c r="A355" s="4"/>
      <c r="B355" s="5"/>
      <c r="C355" s="4"/>
      <c r="D355" s="4"/>
    </row>
    <row r="356" spans="1:4" x14ac:dyDescent="0.2">
      <c r="A356" s="4"/>
      <c r="B356" s="5"/>
      <c r="C356" s="4"/>
      <c r="D356" s="4"/>
    </row>
    <row r="357" spans="1:4" x14ac:dyDescent="0.2">
      <c r="A357" s="4"/>
      <c r="B357" s="5"/>
      <c r="C357" s="4"/>
      <c r="D357" s="4"/>
    </row>
    <row r="358" spans="1:4" x14ac:dyDescent="0.2">
      <c r="A358" s="4"/>
      <c r="B358" s="5"/>
      <c r="C358" s="4"/>
      <c r="D358" s="4"/>
    </row>
    <row r="359" spans="1:4" x14ac:dyDescent="0.2">
      <c r="A359" s="4"/>
      <c r="B359" s="5"/>
      <c r="C359" s="4"/>
      <c r="D359" s="4"/>
    </row>
    <row r="360" spans="1:4" x14ac:dyDescent="0.2">
      <c r="A360" s="4"/>
      <c r="B360" s="5"/>
      <c r="C360" s="4"/>
      <c r="D360" s="4"/>
    </row>
    <row r="361" spans="1:4" x14ac:dyDescent="0.2">
      <c r="A361" s="4"/>
      <c r="B361" s="5"/>
      <c r="C361" s="4"/>
      <c r="D361" s="4"/>
    </row>
    <row r="362" spans="1:4" x14ac:dyDescent="0.2">
      <c r="A362" s="4"/>
      <c r="B362" s="5"/>
      <c r="C362" s="4"/>
      <c r="D362" s="4"/>
    </row>
    <row r="363" spans="1:4" x14ac:dyDescent="0.2">
      <c r="A363" s="4"/>
      <c r="B363" s="5"/>
      <c r="C363" s="4"/>
      <c r="D363" s="4"/>
    </row>
    <row r="364" spans="1:4" x14ac:dyDescent="0.2">
      <c r="A364" s="4"/>
      <c r="B364" s="5"/>
      <c r="C364" s="4"/>
      <c r="D364" s="4"/>
    </row>
    <row r="365" spans="1:4" x14ac:dyDescent="0.2">
      <c r="A365" s="4"/>
      <c r="B365" s="5"/>
      <c r="C365" s="4"/>
      <c r="D365" s="4"/>
    </row>
    <row r="366" spans="1:4" x14ac:dyDescent="0.2">
      <c r="A366" s="4"/>
      <c r="B366" s="5"/>
      <c r="C366" s="4"/>
      <c r="D366" s="4"/>
    </row>
    <row r="367" spans="1:4" x14ac:dyDescent="0.2">
      <c r="A367" s="4"/>
      <c r="B367" s="5"/>
      <c r="C367" s="4"/>
      <c r="D367" s="4"/>
    </row>
    <row r="368" spans="1:4" x14ac:dyDescent="0.2">
      <c r="A368" s="4"/>
      <c r="B368" s="5"/>
      <c r="C368" s="4"/>
      <c r="D368" s="4"/>
    </row>
    <row r="369" spans="1:4" x14ac:dyDescent="0.2">
      <c r="A369" s="4"/>
      <c r="B369" s="5"/>
      <c r="C369" s="4"/>
      <c r="D369" s="4"/>
    </row>
    <row r="370" spans="1:4" x14ac:dyDescent="0.2">
      <c r="A370" s="4"/>
      <c r="B370" s="5"/>
      <c r="C370" s="4"/>
      <c r="D370" s="4"/>
    </row>
    <row r="371" spans="1:4" x14ac:dyDescent="0.2">
      <c r="A371" s="4"/>
      <c r="B371" s="5"/>
      <c r="C371" s="4"/>
      <c r="D371" s="4"/>
    </row>
    <row r="372" spans="1:4" x14ac:dyDescent="0.2">
      <c r="A372" s="4"/>
      <c r="B372" s="5"/>
      <c r="C372" s="4"/>
      <c r="D372" s="4"/>
    </row>
    <row r="373" spans="1:4" x14ac:dyDescent="0.2">
      <c r="A373" s="4"/>
      <c r="B373" s="5"/>
      <c r="C373" s="4"/>
      <c r="D373" s="4"/>
    </row>
    <row r="374" spans="1:4" x14ac:dyDescent="0.2">
      <c r="A374" s="4"/>
      <c r="B374" s="5"/>
      <c r="C374" s="4"/>
      <c r="D374" s="4"/>
    </row>
    <row r="375" spans="1:4" x14ac:dyDescent="0.2">
      <c r="A375" s="4"/>
      <c r="B375" s="5"/>
      <c r="C375" s="4"/>
      <c r="D375" s="4"/>
    </row>
    <row r="376" spans="1:4" x14ac:dyDescent="0.2">
      <c r="A376" s="4"/>
      <c r="B376" s="5"/>
      <c r="C376" s="4"/>
      <c r="D376" s="4"/>
    </row>
    <row r="377" spans="1:4" x14ac:dyDescent="0.2">
      <c r="A377" s="4"/>
      <c r="B377" s="5"/>
      <c r="C377" s="4"/>
      <c r="D377" s="4"/>
    </row>
    <row r="378" spans="1:4" x14ac:dyDescent="0.2">
      <c r="A378" s="4"/>
      <c r="B378" s="5"/>
      <c r="C378" s="4"/>
      <c r="D378" s="4"/>
    </row>
    <row r="379" spans="1:4" x14ac:dyDescent="0.2">
      <c r="A379" s="4"/>
      <c r="B379" s="5"/>
      <c r="C379" s="4"/>
      <c r="D379" s="4"/>
    </row>
    <row r="380" spans="1:4" x14ac:dyDescent="0.2">
      <c r="A380" s="4"/>
      <c r="B380" s="5"/>
      <c r="C380" s="4"/>
      <c r="D380" s="4"/>
    </row>
    <row r="381" spans="1:4" x14ac:dyDescent="0.2">
      <c r="A381" s="4"/>
      <c r="B381" s="5"/>
      <c r="C381" s="4"/>
      <c r="D381" s="4"/>
    </row>
    <row r="382" spans="1:4" x14ac:dyDescent="0.2">
      <c r="A382" s="4"/>
      <c r="B382" s="5"/>
      <c r="C382" s="4"/>
      <c r="D382" s="4"/>
    </row>
    <row r="383" spans="1:4" x14ac:dyDescent="0.2">
      <c r="A383" s="4"/>
      <c r="B383" s="5"/>
      <c r="C383" s="4"/>
      <c r="D383" s="4"/>
    </row>
    <row r="384" spans="1:4" x14ac:dyDescent="0.2">
      <c r="A384" s="4"/>
      <c r="B384" s="5"/>
      <c r="C384" s="4"/>
      <c r="D384" s="4"/>
    </row>
    <row r="385" spans="1:4" x14ac:dyDescent="0.2">
      <c r="A385" s="4"/>
      <c r="B385" s="5"/>
      <c r="C385" s="4"/>
      <c r="D385" s="4"/>
    </row>
    <row r="386" spans="1:4" x14ac:dyDescent="0.2">
      <c r="A386" s="4"/>
      <c r="B386" s="5"/>
      <c r="C386" s="4"/>
      <c r="D386" s="4"/>
    </row>
    <row r="387" spans="1:4" x14ac:dyDescent="0.2">
      <c r="A387" s="4"/>
      <c r="B387" s="5"/>
      <c r="C387" s="4"/>
      <c r="D387" s="4"/>
    </row>
    <row r="388" spans="1:4" x14ac:dyDescent="0.2">
      <c r="A388" s="4"/>
      <c r="B388" s="5"/>
      <c r="C388" s="4"/>
      <c r="D388" s="4"/>
    </row>
    <row r="389" spans="1:4" x14ac:dyDescent="0.2">
      <c r="A389" s="4"/>
      <c r="B389" s="5"/>
      <c r="C389" s="4"/>
      <c r="D389" s="4"/>
    </row>
    <row r="390" spans="1:4" x14ac:dyDescent="0.2">
      <c r="A390" s="4"/>
      <c r="B390" s="5"/>
      <c r="C390" s="4"/>
      <c r="D390" s="4"/>
    </row>
    <row r="391" spans="1:4" x14ac:dyDescent="0.2">
      <c r="A391" s="4"/>
      <c r="B391" s="5"/>
      <c r="C391" s="4"/>
      <c r="D391" s="4"/>
    </row>
    <row r="392" spans="1:4" x14ac:dyDescent="0.2">
      <c r="A392" s="4"/>
      <c r="B392" s="5"/>
      <c r="C392" s="4"/>
      <c r="D392" s="4"/>
    </row>
    <row r="393" spans="1:4" x14ac:dyDescent="0.2">
      <c r="A393" s="4"/>
      <c r="B393" s="5"/>
      <c r="C393" s="4"/>
      <c r="D393" s="4"/>
    </row>
    <row r="394" spans="1:4" x14ac:dyDescent="0.2">
      <c r="A394" s="4"/>
      <c r="B394" s="5"/>
      <c r="C394" s="4"/>
      <c r="D394" s="4"/>
    </row>
    <row r="395" spans="1:4" x14ac:dyDescent="0.2">
      <c r="A395" s="4"/>
      <c r="B395" s="5"/>
      <c r="C395" s="4"/>
      <c r="D395" s="4"/>
    </row>
    <row r="396" spans="1:4" x14ac:dyDescent="0.2">
      <c r="A396" s="4"/>
      <c r="B396" s="5"/>
      <c r="C396" s="4"/>
      <c r="D396" s="4"/>
    </row>
    <row r="397" spans="1:4" x14ac:dyDescent="0.2">
      <c r="A397" s="4"/>
      <c r="B397" s="5"/>
      <c r="C397" s="4"/>
      <c r="D397" s="4"/>
    </row>
    <row r="398" spans="1:4" x14ac:dyDescent="0.2">
      <c r="A398" s="4"/>
      <c r="B398" s="5"/>
      <c r="C398" s="4"/>
      <c r="D398" s="4"/>
    </row>
    <row r="399" spans="1:4" x14ac:dyDescent="0.2">
      <c r="A399" s="4"/>
      <c r="B399" s="5"/>
      <c r="C399" s="4"/>
      <c r="D399" s="4"/>
    </row>
    <row r="400" spans="1:4" x14ac:dyDescent="0.2">
      <c r="A400" s="4"/>
      <c r="B400" s="5"/>
      <c r="C400" s="4"/>
      <c r="D400" s="4"/>
    </row>
    <row r="401" spans="1:4" x14ac:dyDescent="0.2">
      <c r="A401" s="4"/>
      <c r="B401" s="5"/>
      <c r="C401" s="4"/>
      <c r="D401" s="4"/>
    </row>
    <row r="402" spans="1:4" x14ac:dyDescent="0.2">
      <c r="A402" s="4"/>
      <c r="B402" s="5"/>
      <c r="C402" s="4"/>
      <c r="D402" s="4"/>
    </row>
    <row r="403" spans="1:4" x14ac:dyDescent="0.2">
      <c r="A403" s="4"/>
      <c r="B403" s="5"/>
      <c r="C403" s="4"/>
      <c r="D403" s="4"/>
    </row>
    <row r="404" spans="1:4" x14ac:dyDescent="0.2">
      <c r="A404" s="4"/>
      <c r="B404" s="5"/>
      <c r="C404" s="4"/>
      <c r="D404" s="4"/>
    </row>
    <row r="405" spans="1:4" x14ac:dyDescent="0.2">
      <c r="A405" s="4"/>
      <c r="B405" s="5"/>
      <c r="C405" s="4"/>
      <c r="D405" s="4"/>
    </row>
    <row r="406" spans="1:4" x14ac:dyDescent="0.2">
      <c r="A406" s="4"/>
      <c r="B406" s="5"/>
      <c r="C406" s="4"/>
      <c r="D406" s="4"/>
    </row>
    <row r="407" spans="1:4" x14ac:dyDescent="0.2">
      <c r="A407" s="4"/>
      <c r="B407" s="5"/>
      <c r="C407" s="4"/>
      <c r="D407" s="4"/>
    </row>
    <row r="408" spans="1:4" x14ac:dyDescent="0.2">
      <c r="A408" s="4"/>
      <c r="B408" s="5"/>
      <c r="C408" s="4"/>
      <c r="D408" s="4"/>
    </row>
    <row r="409" spans="1:4" x14ac:dyDescent="0.2">
      <c r="A409" s="4"/>
      <c r="B409" s="5"/>
      <c r="C409" s="4"/>
      <c r="D409" s="4"/>
    </row>
    <row r="410" spans="1:4" x14ac:dyDescent="0.2">
      <c r="A410" s="4"/>
      <c r="B410" s="5"/>
      <c r="C410" s="4"/>
      <c r="D410" s="4"/>
    </row>
    <row r="411" spans="1:4" x14ac:dyDescent="0.2">
      <c r="A411" s="4"/>
      <c r="B411" s="5"/>
      <c r="C411" s="4"/>
      <c r="D411" s="4"/>
    </row>
    <row r="412" spans="1:4" x14ac:dyDescent="0.2">
      <c r="A412" s="4"/>
      <c r="B412" s="5"/>
      <c r="C412" s="4"/>
      <c r="D412" s="4"/>
    </row>
    <row r="413" spans="1:4" x14ac:dyDescent="0.2">
      <c r="A413" s="4"/>
      <c r="B413" s="5"/>
      <c r="C413" s="4"/>
      <c r="D413" s="4"/>
    </row>
    <row r="414" spans="1:4" x14ac:dyDescent="0.2">
      <c r="A414" s="4"/>
      <c r="B414" s="5"/>
      <c r="C414" s="4"/>
      <c r="D414" s="4"/>
    </row>
    <row r="415" spans="1:4" x14ac:dyDescent="0.2">
      <c r="A415" s="4"/>
      <c r="B415" s="5"/>
      <c r="C415" s="4"/>
      <c r="D415" s="4"/>
    </row>
    <row r="416" spans="1:4" x14ac:dyDescent="0.2">
      <c r="A416" s="4"/>
      <c r="B416" s="5"/>
      <c r="C416" s="4"/>
      <c r="D416" s="4"/>
    </row>
    <row r="417" spans="1:4" x14ac:dyDescent="0.2">
      <c r="A417" s="4"/>
      <c r="B417" s="5"/>
      <c r="C417" s="4"/>
      <c r="D417" s="4"/>
    </row>
    <row r="418" spans="1:4" x14ac:dyDescent="0.2">
      <c r="A418" s="4"/>
      <c r="B418" s="5"/>
      <c r="C418" s="4"/>
      <c r="D418" s="4"/>
    </row>
    <row r="419" spans="1:4" x14ac:dyDescent="0.2">
      <c r="A419" s="4"/>
      <c r="B419" s="5"/>
      <c r="C419" s="4"/>
      <c r="D419" s="4"/>
    </row>
    <row r="420" spans="1:4" x14ac:dyDescent="0.2">
      <c r="A420" s="4"/>
      <c r="B420" s="5"/>
      <c r="C420" s="4"/>
      <c r="D420" s="4"/>
    </row>
    <row r="421" spans="1:4" x14ac:dyDescent="0.2">
      <c r="A421" s="4"/>
      <c r="B421" s="5"/>
      <c r="C421" s="4"/>
      <c r="D421" s="4"/>
    </row>
    <row r="422" spans="1:4" x14ac:dyDescent="0.2">
      <c r="A422" s="4"/>
      <c r="B422" s="5"/>
      <c r="C422" s="4"/>
      <c r="D422" s="4"/>
    </row>
    <row r="423" spans="1:4" x14ac:dyDescent="0.2">
      <c r="A423" s="4"/>
      <c r="B423" s="5"/>
      <c r="C423" s="4"/>
      <c r="D423" s="4"/>
    </row>
    <row r="424" spans="1:4" x14ac:dyDescent="0.2">
      <c r="A424" s="4"/>
      <c r="B424" s="5"/>
      <c r="C424" s="4"/>
      <c r="D424" s="4"/>
    </row>
    <row r="425" spans="1:4" x14ac:dyDescent="0.2">
      <c r="A425" s="4"/>
      <c r="B425" s="5"/>
      <c r="C425" s="4"/>
      <c r="D425" s="4"/>
    </row>
    <row r="426" spans="1:4" x14ac:dyDescent="0.2">
      <c r="A426" s="4"/>
      <c r="B426" s="5"/>
      <c r="C426" s="4"/>
      <c r="D426" s="4"/>
    </row>
    <row r="427" spans="1:4" x14ac:dyDescent="0.2">
      <c r="A427" s="4"/>
      <c r="B427" s="5"/>
      <c r="C427" s="4"/>
      <c r="D427" s="4"/>
    </row>
    <row r="428" spans="1:4" x14ac:dyDescent="0.2">
      <c r="A428" s="4"/>
      <c r="B428" s="5"/>
      <c r="C428" s="4"/>
      <c r="D428" s="4"/>
    </row>
    <row r="429" spans="1:4" x14ac:dyDescent="0.2">
      <c r="A429" s="4"/>
      <c r="B429" s="5"/>
      <c r="C429" s="4"/>
      <c r="D429" s="4"/>
    </row>
    <row r="430" spans="1:4" x14ac:dyDescent="0.2">
      <c r="A430" s="4"/>
      <c r="B430" s="5"/>
      <c r="C430" s="4"/>
      <c r="D430" s="4"/>
    </row>
    <row r="431" spans="1:4" x14ac:dyDescent="0.2">
      <c r="A431" s="4"/>
      <c r="B431" s="5"/>
      <c r="C431" s="4"/>
      <c r="D431" s="4"/>
    </row>
    <row r="432" spans="1:4" x14ac:dyDescent="0.2">
      <c r="A432" s="4"/>
      <c r="B432" s="5"/>
      <c r="C432" s="4"/>
      <c r="D432" s="4"/>
    </row>
    <row r="433" spans="1:4" x14ac:dyDescent="0.2">
      <c r="A433" s="4"/>
      <c r="B433" s="5"/>
      <c r="C433" s="4"/>
      <c r="D433" s="4"/>
    </row>
    <row r="434" spans="1:4" x14ac:dyDescent="0.2">
      <c r="A434" s="4"/>
      <c r="B434" s="5"/>
      <c r="C434" s="4"/>
      <c r="D434" s="4"/>
    </row>
    <row r="435" spans="1:4" x14ac:dyDescent="0.2">
      <c r="A435" s="4"/>
      <c r="B435" s="5"/>
      <c r="C435" s="4"/>
      <c r="D435" s="4"/>
    </row>
    <row r="436" spans="1:4" x14ac:dyDescent="0.2">
      <c r="A436" s="4"/>
      <c r="B436" s="5"/>
      <c r="C436" s="4"/>
      <c r="D436" s="4"/>
    </row>
    <row r="437" spans="1:4" x14ac:dyDescent="0.2">
      <c r="A437" s="4"/>
      <c r="B437" s="5"/>
      <c r="C437" s="4"/>
      <c r="D437" s="4"/>
    </row>
    <row r="438" spans="1:4" x14ac:dyDescent="0.2">
      <c r="A438" s="4"/>
      <c r="B438" s="5"/>
      <c r="C438" s="4"/>
      <c r="D438" s="4"/>
    </row>
    <row r="439" spans="1:4" x14ac:dyDescent="0.2">
      <c r="A439" s="4"/>
      <c r="B439" s="5"/>
      <c r="C439" s="4"/>
      <c r="D439" s="4"/>
    </row>
    <row r="440" spans="1:4" x14ac:dyDescent="0.2">
      <c r="A440" s="4"/>
      <c r="B440" s="5"/>
      <c r="C440" s="4"/>
      <c r="D440" s="4"/>
    </row>
    <row r="441" spans="1:4" x14ac:dyDescent="0.2">
      <c r="A441" s="4"/>
      <c r="B441" s="5"/>
      <c r="C441" s="4"/>
      <c r="D441" s="4"/>
    </row>
    <row r="442" spans="1:4" x14ac:dyDescent="0.2">
      <c r="A442" s="4"/>
      <c r="B442" s="5"/>
      <c r="C442" s="4"/>
      <c r="D442" s="4"/>
    </row>
    <row r="443" spans="1:4" x14ac:dyDescent="0.2">
      <c r="A443" s="4"/>
      <c r="B443" s="5"/>
      <c r="C443" s="4"/>
      <c r="D443" s="4"/>
    </row>
    <row r="444" spans="1:4" x14ac:dyDescent="0.2">
      <c r="A444" s="4"/>
      <c r="B444" s="5"/>
      <c r="C444" s="4"/>
      <c r="D444" s="4"/>
    </row>
    <row r="445" spans="1:4" x14ac:dyDescent="0.2">
      <c r="A445" s="4"/>
      <c r="B445" s="5"/>
      <c r="C445" s="4"/>
      <c r="D445" s="4"/>
    </row>
    <row r="446" spans="1:4" x14ac:dyDescent="0.2">
      <c r="A446" s="4"/>
      <c r="B446" s="5"/>
      <c r="C446" s="4"/>
      <c r="D446" s="4"/>
    </row>
    <row r="447" spans="1:4" x14ac:dyDescent="0.2">
      <c r="A447" s="4"/>
      <c r="B447" s="5"/>
      <c r="C447" s="4"/>
      <c r="D447" s="4"/>
    </row>
    <row r="448" spans="1:4" x14ac:dyDescent="0.2">
      <c r="A448" s="4"/>
      <c r="B448" s="5"/>
      <c r="C448" s="4"/>
      <c r="D448" s="4"/>
    </row>
    <row r="449" spans="1:4" x14ac:dyDescent="0.2">
      <c r="A449" s="4"/>
      <c r="B449" s="5"/>
      <c r="C449" s="4"/>
      <c r="D449" s="4"/>
    </row>
    <row r="450" spans="1:4" x14ac:dyDescent="0.2">
      <c r="A450" s="4"/>
      <c r="B450" s="5"/>
      <c r="C450" s="4"/>
      <c r="D450" s="4"/>
    </row>
    <row r="451" spans="1:4" x14ac:dyDescent="0.2">
      <c r="A451" s="4"/>
      <c r="B451" s="5"/>
      <c r="C451" s="4"/>
      <c r="D451" s="4"/>
    </row>
    <row r="452" spans="1:4" x14ac:dyDescent="0.2">
      <c r="A452" s="4"/>
      <c r="B452" s="5"/>
      <c r="C452" s="4"/>
      <c r="D452" s="4"/>
    </row>
    <row r="453" spans="1:4" x14ac:dyDescent="0.2">
      <c r="A453" s="4"/>
      <c r="B453" s="5"/>
      <c r="C453" s="4"/>
      <c r="D453" s="4"/>
    </row>
    <row r="454" spans="1:4" x14ac:dyDescent="0.2">
      <c r="A454" s="4"/>
      <c r="B454" s="5"/>
      <c r="C454" s="4"/>
      <c r="D454" s="4"/>
    </row>
    <row r="455" spans="1:4" x14ac:dyDescent="0.2">
      <c r="A455" s="4"/>
      <c r="B455" s="5"/>
      <c r="C455" s="4"/>
      <c r="D455" s="4"/>
    </row>
    <row r="456" spans="1:4" x14ac:dyDescent="0.2">
      <c r="A456" s="4"/>
      <c r="B456" s="5"/>
      <c r="C456" s="4"/>
      <c r="D456" s="4"/>
    </row>
    <row r="457" spans="1:4" x14ac:dyDescent="0.2">
      <c r="A457" s="4"/>
      <c r="B457" s="5"/>
      <c r="C457" s="4"/>
      <c r="D457" s="4"/>
    </row>
    <row r="458" spans="1:4" x14ac:dyDescent="0.2">
      <c r="A458" s="4"/>
      <c r="B458" s="5"/>
      <c r="C458" s="4"/>
      <c r="D458" s="4"/>
    </row>
    <row r="459" spans="1:4" x14ac:dyDescent="0.2">
      <c r="A459" s="4"/>
      <c r="B459" s="5"/>
      <c r="C459" s="4"/>
      <c r="D459" s="4"/>
    </row>
    <row r="460" spans="1:4" x14ac:dyDescent="0.2">
      <c r="A460" s="4"/>
      <c r="B460" s="5"/>
      <c r="C460" s="4"/>
      <c r="D460" s="4"/>
    </row>
    <row r="461" spans="1:4" x14ac:dyDescent="0.2">
      <c r="A461" s="4"/>
      <c r="B461" s="5"/>
      <c r="C461" s="4"/>
      <c r="D461" s="4"/>
    </row>
    <row r="462" spans="1:4" x14ac:dyDescent="0.2">
      <c r="A462" s="4"/>
      <c r="B462" s="5"/>
      <c r="C462" s="4"/>
      <c r="D462" s="4"/>
    </row>
    <row r="463" spans="1:4" x14ac:dyDescent="0.2">
      <c r="A463" s="4"/>
      <c r="B463" s="5"/>
      <c r="C463" s="4"/>
      <c r="D463" s="4"/>
    </row>
    <row r="464" spans="1:4" x14ac:dyDescent="0.2">
      <c r="A464" s="4"/>
      <c r="B464" s="5"/>
      <c r="C464" s="4"/>
      <c r="D464" s="4"/>
    </row>
    <row r="465" spans="1:4" x14ac:dyDescent="0.2">
      <c r="A465" s="4"/>
      <c r="B465" s="5"/>
      <c r="C465" s="4"/>
      <c r="D465" s="4"/>
    </row>
    <row r="466" spans="1:4" x14ac:dyDescent="0.2">
      <c r="A466" s="4"/>
      <c r="B466" s="5"/>
      <c r="C466" s="4"/>
      <c r="D466" s="4"/>
    </row>
    <row r="467" spans="1:4" x14ac:dyDescent="0.2">
      <c r="A467" s="4"/>
      <c r="B467" s="5"/>
      <c r="C467" s="4"/>
      <c r="D467" s="4"/>
    </row>
    <row r="468" spans="1:4" x14ac:dyDescent="0.2">
      <c r="A468" s="4"/>
      <c r="B468" s="5"/>
      <c r="C468" s="4"/>
      <c r="D468" s="4"/>
    </row>
    <row r="469" spans="1:4" x14ac:dyDescent="0.2">
      <c r="A469" s="4"/>
      <c r="B469" s="5"/>
      <c r="C469" s="4"/>
      <c r="D469" s="4"/>
    </row>
    <row r="470" spans="1:4" x14ac:dyDescent="0.2">
      <c r="A470" s="4"/>
      <c r="B470" s="5"/>
      <c r="C470" s="4"/>
      <c r="D470" s="4"/>
    </row>
    <row r="471" spans="1:4" x14ac:dyDescent="0.2">
      <c r="A471" s="4"/>
      <c r="B471" s="5"/>
      <c r="C471" s="4"/>
      <c r="D471" s="4"/>
    </row>
    <row r="472" spans="1:4" x14ac:dyDescent="0.2">
      <c r="A472" s="4"/>
      <c r="B472" s="5"/>
      <c r="C472" s="4"/>
      <c r="D472" s="4"/>
    </row>
    <row r="473" spans="1:4" x14ac:dyDescent="0.2">
      <c r="A473" s="4"/>
      <c r="B473" s="5"/>
      <c r="C473" s="4"/>
      <c r="D473" s="4"/>
    </row>
    <row r="474" spans="1:4" x14ac:dyDescent="0.2">
      <c r="A474" s="4"/>
      <c r="B474" s="5"/>
      <c r="C474" s="4"/>
      <c r="D474" s="4"/>
    </row>
    <row r="475" spans="1:4" x14ac:dyDescent="0.2">
      <c r="A475" s="4"/>
      <c r="B475" s="5"/>
      <c r="C475" s="4"/>
      <c r="D475" s="4"/>
    </row>
    <row r="476" spans="1:4" x14ac:dyDescent="0.2">
      <c r="A476" s="4"/>
      <c r="B476" s="5"/>
      <c r="C476" s="4"/>
      <c r="D476" s="4"/>
    </row>
    <row r="477" spans="1:4" x14ac:dyDescent="0.2">
      <c r="A477" s="4"/>
      <c r="B477" s="5"/>
      <c r="C477" s="4"/>
      <c r="D477" s="4"/>
    </row>
    <row r="478" spans="1:4" x14ac:dyDescent="0.2">
      <c r="A478" s="4"/>
      <c r="B478" s="5"/>
      <c r="C478" s="4"/>
      <c r="D478" s="4"/>
    </row>
    <row r="479" spans="1:4" x14ac:dyDescent="0.2">
      <c r="A479" s="4"/>
      <c r="B479" s="5"/>
      <c r="C479" s="4"/>
      <c r="D479" s="4"/>
    </row>
    <row r="480" spans="1:4" x14ac:dyDescent="0.2">
      <c r="A480" s="4"/>
      <c r="B480" s="5"/>
      <c r="C480" s="4"/>
      <c r="D480" s="4"/>
    </row>
    <row r="481" spans="1:4" x14ac:dyDescent="0.2">
      <c r="A481" s="4"/>
      <c r="B481" s="5"/>
      <c r="C481" s="4"/>
      <c r="D481" s="4"/>
    </row>
    <row r="482" spans="1:4" x14ac:dyDescent="0.2">
      <c r="A482" s="4"/>
      <c r="B482" s="5"/>
      <c r="C482" s="4"/>
      <c r="D482" s="4"/>
    </row>
    <row r="483" spans="1:4" x14ac:dyDescent="0.2">
      <c r="A483" s="4"/>
      <c r="B483" s="5"/>
      <c r="C483" s="4"/>
      <c r="D483" s="4"/>
    </row>
    <row r="484" spans="1:4" x14ac:dyDescent="0.2">
      <c r="A484" s="4"/>
      <c r="B484" s="5"/>
      <c r="C484" s="4"/>
      <c r="D484" s="4"/>
    </row>
    <row r="485" spans="1:4" x14ac:dyDescent="0.2">
      <c r="A485" s="4"/>
      <c r="B485" s="5"/>
      <c r="C485" s="4"/>
      <c r="D485" s="4"/>
    </row>
    <row r="486" spans="1:4" x14ac:dyDescent="0.2">
      <c r="A486" s="4"/>
      <c r="B486" s="5"/>
      <c r="C486" s="4"/>
      <c r="D486" s="4"/>
    </row>
    <row r="487" spans="1:4" x14ac:dyDescent="0.2">
      <c r="A487" s="4"/>
      <c r="B487" s="5"/>
      <c r="C487" s="4"/>
      <c r="D487" s="4"/>
    </row>
    <row r="488" spans="1:4" x14ac:dyDescent="0.2">
      <c r="A488" s="4"/>
      <c r="B488" s="5"/>
      <c r="C488" s="4"/>
      <c r="D488" s="4"/>
    </row>
    <row r="489" spans="1:4" x14ac:dyDescent="0.2">
      <c r="A489" s="4"/>
      <c r="B489" s="5"/>
      <c r="C489" s="4"/>
      <c r="D489" s="4"/>
    </row>
    <row r="490" spans="1:4" x14ac:dyDescent="0.2">
      <c r="A490" s="4"/>
      <c r="B490" s="5"/>
      <c r="C490" s="4"/>
      <c r="D490" s="4"/>
    </row>
    <row r="491" spans="1:4" x14ac:dyDescent="0.2">
      <c r="A491" s="4"/>
      <c r="B491" s="5"/>
      <c r="C491" s="4"/>
      <c r="D491" s="4"/>
    </row>
    <row r="492" spans="1:4" x14ac:dyDescent="0.2">
      <c r="A492" s="4"/>
      <c r="B492" s="5"/>
      <c r="C492" s="4"/>
      <c r="D492" s="4"/>
    </row>
    <row r="493" spans="1:4" x14ac:dyDescent="0.2">
      <c r="A493" s="4"/>
      <c r="B493" s="5"/>
      <c r="C493" s="4"/>
      <c r="D493" s="4"/>
    </row>
    <row r="494" spans="1:4" x14ac:dyDescent="0.2">
      <c r="A494" s="4"/>
      <c r="B494" s="5"/>
      <c r="C494" s="4"/>
      <c r="D494" s="4"/>
    </row>
    <row r="495" spans="1:4" x14ac:dyDescent="0.2">
      <c r="A495" s="4"/>
      <c r="B495" s="5"/>
      <c r="C495" s="4"/>
      <c r="D495" s="4"/>
    </row>
    <row r="496" spans="1:4" x14ac:dyDescent="0.2">
      <c r="A496" s="4"/>
      <c r="B496" s="5"/>
      <c r="C496" s="4"/>
      <c r="D496" s="4"/>
    </row>
    <row r="497" spans="1:4" x14ac:dyDescent="0.2">
      <c r="A497" s="4"/>
      <c r="B497" s="5"/>
      <c r="C497" s="4"/>
      <c r="D497" s="4"/>
    </row>
    <row r="498" spans="1:4" x14ac:dyDescent="0.2">
      <c r="A498" s="4"/>
      <c r="B498" s="5"/>
      <c r="C498" s="4"/>
      <c r="D498" s="4"/>
    </row>
    <row r="499" spans="1:4" x14ac:dyDescent="0.2">
      <c r="A499" s="4"/>
      <c r="B499" s="5"/>
      <c r="C499" s="4"/>
      <c r="D499" s="4"/>
    </row>
    <row r="500" spans="1:4" x14ac:dyDescent="0.2">
      <c r="A500" s="4"/>
      <c r="B500" s="5"/>
      <c r="C500" s="4"/>
      <c r="D500" s="4"/>
    </row>
    <row r="501" spans="1:4" x14ac:dyDescent="0.2">
      <c r="A501" s="4"/>
      <c r="B501" s="5"/>
      <c r="C501" s="4"/>
      <c r="D501" s="4"/>
    </row>
    <row r="502" spans="1:4" x14ac:dyDescent="0.2">
      <c r="A502" s="4"/>
      <c r="B502" s="5"/>
      <c r="C502" s="4"/>
      <c r="D502" s="4"/>
    </row>
    <row r="503" spans="1:4" x14ac:dyDescent="0.2">
      <c r="A503" s="4"/>
      <c r="B503" s="5"/>
      <c r="C503" s="4"/>
      <c r="D503" s="4"/>
    </row>
    <row r="504" spans="1:4" x14ac:dyDescent="0.2">
      <c r="A504" s="4"/>
      <c r="B504" s="5"/>
      <c r="C504" s="4"/>
      <c r="D504" s="4"/>
    </row>
    <row r="505" spans="1:4" x14ac:dyDescent="0.2">
      <c r="A505" s="4"/>
      <c r="B505" s="5"/>
      <c r="C505" s="4"/>
      <c r="D505" s="4"/>
    </row>
    <row r="506" spans="1:4" x14ac:dyDescent="0.2">
      <c r="A506" s="4"/>
      <c r="B506" s="5"/>
      <c r="C506" s="4"/>
      <c r="D506" s="4"/>
    </row>
    <row r="507" spans="1:4" x14ac:dyDescent="0.2">
      <c r="A507" s="4"/>
      <c r="B507" s="5"/>
      <c r="C507" s="4"/>
      <c r="D507" s="4"/>
    </row>
    <row r="508" spans="1:4" x14ac:dyDescent="0.2">
      <c r="A508" s="4"/>
      <c r="B508" s="5"/>
      <c r="C508" s="4"/>
      <c r="D508" s="4"/>
    </row>
    <row r="509" spans="1:4" x14ac:dyDescent="0.2">
      <c r="A509" s="4"/>
      <c r="B509" s="5"/>
      <c r="C509" s="4"/>
      <c r="D509" s="4"/>
    </row>
    <row r="510" spans="1:4" x14ac:dyDescent="0.2">
      <c r="A510" s="4"/>
      <c r="B510" s="5"/>
      <c r="C510" s="4"/>
      <c r="D510" s="4"/>
    </row>
    <row r="511" spans="1:4" x14ac:dyDescent="0.2">
      <c r="A511" s="4"/>
      <c r="B511" s="5"/>
      <c r="C511" s="4"/>
      <c r="D511" s="4"/>
    </row>
    <row r="512" spans="1:4" x14ac:dyDescent="0.2">
      <c r="A512" s="4"/>
      <c r="B512" s="5"/>
      <c r="C512" s="4"/>
      <c r="D512" s="4"/>
    </row>
    <row r="513" spans="1:4" x14ac:dyDescent="0.2">
      <c r="A513" s="4"/>
      <c r="B513" s="5"/>
      <c r="C513" s="4"/>
      <c r="D513" s="4"/>
    </row>
    <row r="514" spans="1:4" x14ac:dyDescent="0.2">
      <c r="A514" s="4"/>
      <c r="B514" s="5"/>
      <c r="C514" s="4"/>
      <c r="D514" s="4"/>
    </row>
    <row r="515" spans="1:4" x14ac:dyDescent="0.2">
      <c r="A515" s="4"/>
      <c r="B515" s="5"/>
      <c r="C515" s="4"/>
      <c r="D515" s="4"/>
    </row>
    <row r="516" spans="1:4" x14ac:dyDescent="0.2">
      <c r="A516" s="4"/>
      <c r="B516" s="5"/>
      <c r="C516" s="4"/>
      <c r="D516" s="4"/>
    </row>
    <row r="517" spans="1:4" x14ac:dyDescent="0.2">
      <c r="A517" s="4"/>
      <c r="B517" s="5"/>
      <c r="C517" s="4"/>
      <c r="D517" s="4"/>
    </row>
    <row r="518" spans="1:4" x14ac:dyDescent="0.2">
      <c r="A518" s="4"/>
      <c r="B518" s="5"/>
      <c r="C518" s="4"/>
      <c r="D518" s="4"/>
    </row>
    <row r="519" spans="1:4" x14ac:dyDescent="0.2">
      <c r="A519" s="4"/>
      <c r="B519" s="5"/>
      <c r="C519" s="4"/>
      <c r="D519" s="4"/>
    </row>
    <row r="520" spans="1:4" x14ac:dyDescent="0.2">
      <c r="A520" s="4"/>
      <c r="B520" s="5"/>
      <c r="C520" s="4"/>
      <c r="D520" s="4"/>
    </row>
    <row r="521" spans="1:4" x14ac:dyDescent="0.2">
      <c r="A521" s="4"/>
      <c r="B521" s="5"/>
      <c r="C521" s="4"/>
      <c r="D521" s="4"/>
    </row>
    <row r="522" spans="1:4" x14ac:dyDescent="0.2">
      <c r="A522" s="4"/>
      <c r="B522" s="5"/>
      <c r="C522" s="4"/>
      <c r="D522" s="4"/>
    </row>
    <row r="523" spans="1:4" x14ac:dyDescent="0.2">
      <c r="A523" s="4"/>
      <c r="B523" s="5"/>
      <c r="C523" s="4"/>
      <c r="D523" s="4"/>
    </row>
    <row r="524" spans="1:4" x14ac:dyDescent="0.2">
      <c r="A524" s="4"/>
      <c r="B524" s="5"/>
      <c r="C524" s="4"/>
      <c r="D524" s="4"/>
    </row>
    <row r="525" spans="1:4" x14ac:dyDescent="0.2">
      <c r="A525" s="4"/>
      <c r="B525" s="5"/>
      <c r="C525" s="4"/>
      <c r="D525" s="4"/>
    </row>
    <row r="526" spans="1:4" x14ac:dyDescent="0.2">
      <c r="A526" s="4"/>
      <c r="B526" s="5"/>
      <c r="C526" s="4"/>
      <c r="D526" s="4"/>
    </row>
    <row r="527" spans="1:4" x14ac:dyDescent="0.2">
      <c r="A527" s="4"/>
      <c r="B527" s="5"/>
      <c r="C527" s="4"/>
      <c r="D527" s="4"/>
    </row>
    <row r="528" spans="1:4" x14ac:dyDescent="0.2">
      <c r="A528" s="4"/>
      <c r="B528" s="5"/>
      <c r="C528" s="4"/>
      <c r="D528" s="4"/>
    </row>
    <row r="529" spans="1:4" x14ac:dyDescent="0.2">
      <c r="A529" s="4"/>
      <c r="B529" s="5"/>
      <c r="C529" s="4"/>
      <c r="D529" s="4"/>
    </row>
    <row r="530" spans="1:4" x14ac:dyDescent="0.2">
      <c r="A530" s="4"/>
      <c r="B530" s="5"/>
      <c r="C530" s="4"/>
      <c r="D530" s="4"/>
    </row>
    <row r="531" spans="1:4" x14ac:dyDescent="0.2">
      <c r="A531" s="4"/>
      <c r="B531" s="5"/>
      <c r="C531" s="4"/>
      <c r="D531" s="4"/>
    </row>
    <row r="532" spans="1:4" x14ac:dyDescent="0.2">
      <c r="A532" s="4"/>
      <c r="B532" s="5"/>
      <c r="C532" s="4"/>
      <c r="D532" s="4"/>
    </row>
    <row r="533" spans="1:4" x14ac:dyDescent="0.2">
      <c r="A533" s="4"/>
      <c r="B533" s="5"/>
      <c r="C533" s="4"/>
      <c r="D533" s="4"/>
    </row>
    <row r="534" spans="1:4" x14ac:dyDescent="0.2">
      <c r="A534" s="4"/>
      <c r="B534" s="5"/>
      <c r="C534" s="4"/>
      <c r="D534" s="4"/>
    </row>
    <row r="535" spans="1:4" x14ac:dyDescent="0.2">
      <c r="A535" s="4"/>
      <c r="B535" s="5"/>
      <c r="C535" s="4"/>
      <c r="D535" s="4"/>
    </row>
    <row r="536" spans="1:4" x14ac:dyDescent="0.2">
      <c r="A536" s="4"/>
      <c r="B536" s="5"/>
      <c r="C536" s="4"/>
      <c r="D536" s="4"/>
    </row>
    <row r="537" spans="1:4" x14ac:dyDescent="0.2">
      <c r="A537" s="4"/>
      <c r="B537" s="5"/>
      <c r="C537" s="4"/>
      <c r="D537" s="4"/>
    </row>
    <row r="538" spans="1:4" x14ac:dyDescent="0.2">
      <c r="A538" s="4"/>
      <c r="B538" s="5"/>
      <c r="C538" s="4"/>
      <c r="D538" s="4"/>
    </row>
    <row r="539" spans="1:4" x14ac:dyDescent="0.2">
      <c r="A539" s="4"/>
      <c r="B539" s="5"/>
      <c r="C539" s="4"/>
      <c r="D539" s="4"/>
    </row>
    <row r="540" spans="1:4" x14ac:dyDescent="0.2">
      <c r="A540" s="4"/>
      <c r="B540" s="5"/>
      <c r="C540" s="4"/>
      <c r="D540" s="4"/>
    </row>
    <row r="541" spans="1:4" x14ac:dyDescent="0.2">
      <c r="A541" s="4"/>
      <c r="B541" s="5"/>
      <c r="C541" s="4"/>
      <c r="D541" s="4"/>
    </row>
    <row r="542" spans="1:4" x14ac:dyDescent="0.2">
      <c r="A542" s="4"/>
      <c r="B542" s="5"/>
      <c r="C542" s="4"/>
      <c r="D542" s="4"/>
    </row>
    <row r="543" spans="1:4" x14ac:dyDescent="0.2">
      <c r="A543" s="4"/>
      <c r="B543" s="5"/>
      <c r="C543" s="4"/>
      <c r="D543" s="4"/>
    </row>
    <row r="544" spans="1:4" x14ac:dyDescent="0.2">
      <c r="A544" s="4"/>
      <c r="B544" s="5"/>
      <c r="C544" s="4"/>
      <c r="D544" s="4"/>
    </row>
    <row r="545" spans="1:4" x14ac:dyDescent="0.2">
      <c r="A545" s="4"/>
      <c r="B545" s="5"/>
      <c r="C545" s="4"/>
      <c r="D545" s="4"/>
    </row>
    <row r="546" spans="1:4" x14ac:dyDescent="0.2">
      <c r="A546" s="4"/>
      <c r="B546" s="5"/>
      <c r="C546" s="4"/>
      <c r="D546" s="4"/>
    </row>
    <row r="547" spans="1:4" x14ac:dyDescent="0.2">
      <c r="A547" s="4"/>
      <c r="B547" s="5"/>
      <c r="C547" s="4"/>
      <c r="D547" s="4"/>
    </row>
    <row r="548" spans="1:4" x14ac:dyDescent="0.2">
      <c r="A548" s="4"/>
      <c r="B548" s="5"/>
      <c r="C548" s="4"/>
      <c r="D548" s="4"/>
    </row>
    <row r="549" spans="1:4" x14ac:dyDescent="0.2">
      <c r="A549" s="4"/>
      <c r="B549" s="5"/>
      <c r="C549" s="4"/>
      <c r="D549" s="4"/>
    </row>
    <row r="550" spans="1:4" x14ac:dyDescent="0.2">
      <c r="A550" s="4"/>
      <c r="B550" s="5"/>
      <c r="C550" s="4"/>
      <c r="D550" s="4"/>
    </row>
    <row r="551" spans="1:4" x14ac:dyDescent="0.2">
      <c r="A551" s="4"/>
      <c r="B551" s="5"/>
      <c r="C551" s="4"/>
      <c r="D551" s="4"/>
    </row>
    <row r="552" spans="1:4" x14ac:dyDescent="0.2">
      <c r="A552" s="4"/>
      <c r="B552" s="5"/>
      <c r="C552" s="4"/>
      <c r="D552" s="4"/>
    </row>
    <row r="553" spans="1:4" x14ac:dyDescent="0.2">
      <c r="A553" s="4"/>
      <c r="B553" s="5"/>
      <c r="C553" s="4"/>
      <c r="D553" s="4"/>
    </row>
    <row r="554" spans="1:4" x14ac:dyDescent="0.2">
      <c r="A554" s="4"/>
      <c r="B554" s="5"/>
      <c r="C554" s="4"/>
      <c r="D554" s="4"/>
    </row>
    <row r="555" spans="1:4" x14ac:dyDescent="0.2">
      <c r="A555" s="4"/>
      <c r="B555" s="5"/>
      <c r="C555" s="4"/>
      <c r="D555" s="4"/>
    </row>
    <row r="556" spans="1:4" x14ac:dyDescent="0.2">
      <c r="A556" s="4"/>
      <c r="B556" s="5"/>
      <c r="C556" s="4"/>
      <c r="D556" s="4"/>
    </row>
    <row r="557" spans="1:4" x14ac:dyDescent="0.2">
      <c r="A557" s="4"/>
      <c r="B557" s="5"/>
      <c r="C557" s="4"/>
      <c r="D557" s="4"/>
    </row>
    <row r="558" spans="1:4" x14ac:dyDescent="0.2">
      <c r="A558" s="4"/>
      <c r="B558" s="5"/>
      <c r="C558" s="4"/>
      <c r="D558" s="4"/>
    </row>
    <row r="559" spans="1:4" x14ac:dyDescent="0.2">
      <c r="A559" s="4"/>
      <c r="B559" s="5"/>
      <c r="C559" s="4"/>
      <c r="D559" s="4"/>
    </row>
    <row r="560" spans="1:4" x14ac:dyDescent="0.2">
      <c r="A560" s="4"/>
      <c r="B560" s="5"/>
      <c r="C560" s="4"/>
      <c r="D560" s="4"/>
    </row>
    <row r="561" spans="1:4" x14ac:dyDescent="0.2">
      <c r="A561" s="4"/>
      <c r="B561" s="5"/>
      <c r="C561" s="4"/>
      <c r="D561" s="4"/>
    </row>
    <row r="562" spans="1:4" x14ac:dyDescent="0.2">
      <c r="A562" s="4"/>
      <c r="B562" s="5"/>
      <c r="C562" s="4"/>
      <c r="D562" s="4"/>
    </row>
    <row r="563" spans="1:4" x14ac:dyDescent="0.2">
      <c r="A563" s="4"/>
      <c r="B563" s="5"/>
      <c r="C563" s="4"/>
      <c r="D563" s="4"/>
    </row>
    <row r="564" spans="1:4" x14ac:dyDescent="0.2">
      <c r="A564" s="4"/>
      <c r="B564" s="5"/>
      <c r="C564" s="4"/>
      <c r="D564" s="4"/>
    </row>
    <row r="565" spans="1:4" x14ac:dyDescent="0.2">
      <c r="A565" s="4"/>
      <c r="B565" s="5"/>
      <c r="C565" s="4"/>
      <c r="D565" s="4"/>
    </row>
    <row r="566" spans="1:4" x14ac:dyDescent="0.2">
      <c r="A566" s="4"/>
      <c r="B566" s="5"/>
      <c r="C566" s="4"/>
      <c r="D566" s="4"/>
    </row>
    <row r="567" spans="1:4" x14ac:dyDescent="0.2">
      <c r="A567" s="4"/>
      <c r="B567" s="5"/>
      <c r="C567" s="4"/>
      <c r="D567" s="4"/>
    </row>
    <row r="568" spans="1:4" x14ac:dyDescent="0.2">
      <c r="A568" s="4"/>
      <c r="B568" s="5"/>
      <c r="C568" s="4"/>
      <c r="D568" s="4"/>
    </row>
    <row r="569" spans="1:4" x14ac:dyDescent="0.2">
      <c r="A569" s="4"/>
      <c r="B569" s="5"/>
      <c r="C569" s="4"/>
      <c r="D569" s="4"/>
    </row>
    <row r="570" spans="1:4" x14ac:dyDescent="0.2">
      <c r="A570" s="4"/>
      <c r="B570" s="5"/>
      <c r="C570" s="4"/>
      <c r="D570" s="4"/>
    </row>
    <row r="571" spans="1:4" x14ac:dyDescent="0.2">
      <c r="A571" s="4"/>
      <c r="B571" s="5"/>
      <c r="C571" s="4"/>
      <c r="D571" s="4"/>
    </row>
    <row r="572" spans="1:4" x14ac:dyDescent="0.2">
      <c r="A572" s="4"/>
      <c r="B572" s="5"/>
      <c r="C572" s="4"/>
      <c r="D572" s="4"/>
    </row>
    <row r="573" spans="1:4" x14ac:dyDescent="0.2">
      <c r="A573" s="4"/>
      <c r="B573" s="5"/>
      <c r="C573" s="4"/>
      <c r="D573" s="4"/>
    </row>
    <row r="574" spans="1:4" x14ac:dyDescent="0.2">
      <c r="A574" s="4"/>
      <c r="B574" s="5"/>
      <c r="C574" s="4"/>
      <c r="D574" s="4"/>
    </row>
    <row r="575" spans="1:4" x14ac:dyDescent="0.2">
      <c r="A575" s="4"/>
      <c r="B575" s="5"/>
      <c r="C575" s="4"/>
      <c r="D575" s="4"/>
    </row>
    <row r="576" spans="1:4" x14ac:dyDescent="0.2">
      <c r="A576" s="4"/>
      <c r="B576" s="5"/>
      <c r="C576" s="4"/>
      <c r="D576" s="4"/>
    </row>
    <row r="577" spans="1:4" x14ac:dyDescent="0.2">
      <c r="A577" s="4"/>
      <c r="B577" s="5"/>
      <c r="C577" s="4"/>
      <c r="D577" s="4"/>
    </row>
    <row r="578" spans="1:4" x14ac:dyDescent="0.2">
      <c r="A578" s="4"/>
      <c r="B578" s="5"/>
      <c r="C578" s="4"/>
      <c r="D578" s="4"/>
    </row>
    <row r="579" spans="1:4" x14ac:dyDescent="0.2">
      <c r="A579" s="4"/>
      <c r="B579" s="5"/>
      <c r="C579" s="4"/>
      <c r="D579" s="4"/>
    </row>
    <row r="580" spans="1:4" x14ac:dyDescent="0.2">
      <c r="A580" s="4"/>
      <c r="B580" s="5"/>
      <c r="C580" s="4"/>
      <c r="D580" s="4"/>
    </row>
    <row r="581" spans="1:4" x14ac:dyDescent="0.2">
      <c r="A581" s="4"/>
      <c r="B581" s="5"/>
      <c r="C581" s="4"/>
      <c r="D581" s="4"/>
    </row>
    <row r="582" spans="1:4" x14ac:dyDescent="0.2">
      <c r="A582" s="4"/>
      <c r="B582" s="5"/>
      <c r="C582" s="4"/>
      <c r="D582" s="4"/>
    </row>
    <row r="583" spans="1:4" x14ac:dyDescent="0.2">
      <c r="A583" s="4"/>
      <c r="B583" s="5"/>
      <c r="C583" s="4"/>
      <c r="D583" s="4"/>
    </row>
    <row r="584" spans="1:4" x14ac:dyDescent="0.2">
      <c r="A584" s="4"/>
      <c r="B584" s="5"/>
      <c r="C584" s="4"/>
      <c r="D584" s="4"/>
    </row>
    <row r="585" spans="1:4" x14ac:dyDescent="0.2">
      <c r="A585" s="4"/>
      <c r="B585" s="5"/>
      <c r="C585" s="4"/>
      <c r="D585" s="4"/>
    </row>
    <row r="586" spans="1:4" x14ac:dyDescent="0.2">
      <c r="A586" s="4"/>
      <c r="B586" s="5"/>
      <c r="C586" s="4"/>
      <c r="D586" s="4"/>
    </row>
    <row r="587" spans="1:4" x14ac:dyDescent="0.2">
      <c r="A587" s="4"/>
      <c r="B587" s="5"/>
      <c r="C587" s="4"/>
      <c r="D587" s="4"/>
    </row>
    <row r="588" spans="1:4" x14ac:dyDescent="0.2">
      <c r="A588" s="4"/>
      <c r="B588" s="5"/>
      <c r="C588" s="4"/>
      <c r="D588" s="4"/>
    </row>
    <row r="589" spans="1:4" x14ac:dyDescent="0.2">
      <c r="A589" s="4"/>
      <c r="B589" s="5"/>
      <c r="C589" s="4"/>
      <c r="D589" s="4"/>
    </row>
    <row r="590" spans="1:4" x14ac:dyDescent="0.2">
      <c r="A590" s="4"/>
      <c r="B590" s="5"/>
      <c r="C590" s="4"/>
      <c r="D590" s="4"/>
    </row>
    <row r="591" spans="1:4" x14ac:dyDescent="0.2">
      <c r="A591" s="4"/>
      <c r="B591" s="5"/>
      <c r="C591" s="4"/>
      <c r="D591" s="4"/>
    </row>
    <row r="592" spans="1:4" x14ac:dyDescent="0.2">
      <c r="A592" s="4"/>
      <c r="B592" s="5"/>
      <c r="C592" s="4"/>
      <c r="D592" s="4"/>
    </row>
    <row r="593" spans="1:4" x14ac:dyDescent="0.2">
      <c r="A593" s="4"/>
      <c r="B593" s="5"/>
      <c r="C593" s="4"/>
      <c r="D593" s="4"/>
    </row>
    <row r="594" spans="1:4" x14ac:dyDescent="0.2">
      <c r="A594" s="4"/>
      <c r="B594" s="5"/>
      <c r="C594" s="4"/>
      <c r="D594" s="4"/>
    </row>
    <row r="595" spans="1:4" x14ac:dyDescent="0.2">
      <c r="A595" s="4"/>
      <c r="B595" s="5"/>
      <c r="C595" s="4"/>
      <c r="D595" s="4"/>
    </row>
    <row r="596" spans="1:4" x14ac:dyDescent="0.2">
      <c r="A596" s="4"/>
      <c r="B596" s="5"/>
      <c r="C596" s="4"/>
      <c r="D596" s="4"/>
    </row>
    <row r="597" spans="1:4" x14ac:dyDescent="0.2">
      <c r="A597" s="4"/>
      <c r="B597" s="5"/>
      <c r="C597" s="4"/>
      <c r="D597" s="4"/>
    </row>
    <row r="598" spans="1:4" x14ac:dyDescent="0.2">
      <c r="A598" s="4"/>
      <c r="B598" s="5"/>
      <c r="C598" s="4"/>
      <c r="D598" s="4"/>
    </row>
    <row r="599" spans="1:4" x14ac:dyDescent="0.2">
      <c r="A599" s="4"/>
      <c r="B599" s="5"/>
      <c r="C599" s="4"/>
      <c r="D599" s="4"/>
    </row>
    <row r="600" spans="1:4" x14ac:dyDescent="0.2">
      <c r="A600" s="4"/>
      <c r="B600" s="5"/>
      <c r="C600" s="4"/>
      <c r="D600" s="4"/>
    </row>
    <row r="601" spans="1:4" x14ac:dyDescent="0.2">
      <c r="A601" s="4"/>
      <c r="B601" s="5"/>
      <c r="C601" s="4"/>
      <c r="D601" s="4"/>
    </row>
    <row r="602" spans="1:4" x14ac:dyDescent="0.2">
      <c r="A602" s="4"/>
      <c r="B602" s="5"/>
      <c r="C602" s="4"/>
      <c r="D602" s="4"/>
    </row>
    <row r="603" spans="1:4" x14ac:dyDescent="0.2">
      <c r="A603" s="4"/>
      <c r="B603" s="5"/>
      <c r="C603" s="4"/>
      <c r="D603" s="4"/>
    </row>
    <row r="604" spans="1:4" x14ac:dyDescent="0.2">
      <c r="A604" s="4"/>
      <c r="B604" s="5"/>
      <c r="C604" s="4"/>
      <c r="D604" s="4"/>
    </row>
    <row r="605" spans="1:4" x14ac:dyDescent="0.2">
      <c r="A605" s="4"/>
      <c r="B605" s="5"/>
      <c r="C605" s="4"/>
      <c r="D605" s="4"/>
    </row>
    <row r="606" spans="1:4" x14ac:dyDescent="0.2">
      <c r="A606" s="4"/>
      <c r="B606" s="5"/>
      <c r="C606" s="4"/>
      <c r="D606" s="4"/>
    </row>
    <row r="607" spans="1:4" x14ac:dyDescent="0.2">
      <c r="A607" s="4"/>
      <c r="B607" s="5"/>
      <c r="C607" s="4"/>
      <c r="D607" s="4"/>
    </row>
    <row r="608" spans="1:4" x14ac:dyDescent="0.2">
      <c r="A608" s="4"/>
      <c r="B608" s="5"/>
      <c r="C608" s="4"/>
      <c r="D608" s="4"/>
    </row>
    <row r="609" spans="1:4" x14ac:dyDescent="0.2">
      <c r="A609" s="4"/>
      <c r="B609" s="5"/>
      <c r="C609" s="4"/>
      <c r="D609" s="4"/>
    </row>
    <row r="610" spans="1:4" x14ac:dyDescent="0.2">
      <c r="A610" s="4"/>
      <c r="B610" s="5"/>
      <c r="C610" s="4"/>
      <c r="D610" s="4"/>
    </row>
    <row r="611" spans="1:4" x14ac:dyDescent="0.2">
      <c r="A611" s="4"/>
      <c r="B611" s="5"/>
      <c r="C611" s="4"/>
      <c r="D611" s="4"/>
    </row>
    <row r="612" spans="1:4" x14ac:dyDescent="0.2">
      <c r="A612" s="4"/>
      <c r="B612" s="5"/>
      <c r="C612" s="4"/>
      <c r="D612" s="4"/>
    </row>
    <row r="613" spans="1:4" x14ac:dyDescent="0.2">
      <c r="A613" s="4"/>
      <c r="B613" s="5"/>
      <c r="C613" s="4"/>
      <c r="D613" s="4"/>
    </row>
    <row r="614" spans="1:4" x14ac:dyDescent="0.2">
      <c r="A614" s="4"/>
      <c r="B614" s="5"/>
      <c r="C614" s="4"/>
      <c r="D614" s="4"/>
    </row>
    <row r="615" spans="1:4" x14ac:dyDescent="0.2">
      <c r="A615" s="4"/>
      <c r="B615" s="5"/>
      <c r="C615" s="4"/>
      <c r="D615" s="4"/>
    </row>
    <row r="616" spans="1:4" x14ac:dyDescent="0.2">
      <c r="A616" s="4"/>
      <c r="B616" s="5"/>
      <c r="C616" s="4"/>
      <c r="D616" s="4"/>
    </row>
    <row r="617" spans="1:4" x14ac:dyDescent="0.2">
      <c r="A617" s="4"/>
      <c r="B617" s="5"/>
      <c r="C617" s="4"/>
      <c r="D617" s="4"/>
    </row>
    <row r="618" spans="1:4" x14ac:dyDescent="0.2">
      <c r="A618" s="4"/>
      <c r="B618" s="5"/>
      <c r="C618" s="4"/>
      <c r="D618" s="4"/>
    </row>
    <row r="619" spans="1:4" x14ac:dyDescent="0.2">
      <c r="A619" s="4"/>
      <c r="B619" s="5"/>
      <c r="C619" s="4"/>
      <c r="D619" s="4"/>
    </row>
    <row r="620" spans="1:4" x14ac:dyDescent="0.2">
      <c r="A620" s="4"/>
      <c r="B620" s="5"/>
      <c r="C620" s="4"/>
      <c r="D620" s="4"/>
    </row>
    <row r="621" spans="1:4" x14ac:dyDescent="0.2">
      <c r="A621" s="4"/>
      <c r="B621" s="5"/>
      <c r="C621" s="4"/>
      <c r="D621" s="4"/>
    </row>
    <row r="622" spans="1:4" x14ac:dyDescent="0.2">
      <c r="A622" s="4"/>
      <c r="B622" s="5"/>
      <c r="C622" s="4"/>
      <c r="D622" s="4"/>
    </row>
    <row r="623" spans="1:4" x14ac:dyDescent="0.2">
      <c r="A623" s="4"/>
      <c r="B623" s="5"/>
      <c r="C623" s="4"/>
      <c r="D623" s="4"/>
    </row>
    <row r="624" spans="1:4" x14ac:dyDescent="0.2">
      <c r="A624" s="4"/>
      <c r="B624" s="5"/>
      <c r="C624" s="4"/>
      <c r="D624" s="4"/>
    </row>
    <row r="625" spans="1:4" x14ac:dyDescent="0.2">
      <c r="A625" s="4"/>
      <c r="B625" s="5"/>
      <c r="C625" s="4"/>
      <c r="D625" s="4"/>
    </row>
    <row r="626" spans="1:4" x14ac:dyDescent="0.2">
      <c r="A626" s="4"/>
      <c r="B626" s="5"/>
      <c r="C626" s="4"/>
      <c r="D626" s="4"/>
    </row>
    <row r="627" spans="1:4" x14ac:dyDescent="0.2">
      <c r="A627" s="4"/>
      <c r="B627" s="5"/>
      <c r="C627" s="4"/>
      <c r="D627" s="4"/>
    </row>
    <row r="628" spans="1:4" x14ac:dyDescent="0.2">
      <c r="A628" s="4"/>
      <c r="B628" s="5"/>
      <c r="C628" s="4"/>
      <c r="D628" s="4"/>
    </row>
    <row r="629" spans="1:4" x14ac:dyDescent="0.2">
      <c r="A629" s="4"/>
      <c r="B629" s="5"/>
      <c r="C629" s="4"/>
      <c r="D629" s="4"/>
    </row>
    <row r="630" spans="1:4" x14ac:dyDescent="0.2">
      <c r="A630" s="4"/>
      <c r="B630" s="5"/>
      <c r="C630" s="4"/>
      <c r="D630" s="4"/>
    </row>
    <row r="631" spans="1:4" x14ac:dyDescent="0.2">
      <c r="A631" s="4"/>
      <c r="B631" s="5"/>
      <c r="C631" s="4"/>
      <c r="D631" s="4"/>
    </row>
    <row r="632" spans="1:4" x14ac:dyDescent="0.2">
      <c r="A632" s="4"/>
      <c r="B632" s="5"/>
      <c r="C632" s="4"/>
      <c r="D632" s="4"/>
    </row>
    <row r="633" spans="1:4" x14ac:dyDescent="0.2">
      <c r="A633" s="4"/>
      <c r="B633" s="5"/>
      <c r="C633" s="4"/>
      <c r="D633" s="4"/>
    </row>
    <row r="634" spans="1:4" x14ac:dyDescent="0.2">
      <c r="A634" s="4"/>
      <c r="B634" s="5"/>
      <c r="C634" s="4"/>
      <c r="D634" s="4"/>
    </row>
    <row r="635" spans="1:4" x14ac:dyDescent="0.2">
      <c r="A635" s="4"/>
      <c r="B635" s="5"/>
      <c r="C635" s="4"/>
      <c r="D635" s="4"/>
    </row>
    <row r="636" spans="1:4" x14ac:dyDescent="0.2">
      <c r="A636" s="4"/>
      <c r="B636" s="5"/>
      <c r="C636" s="4"/>
      <c r="D636" s="4"/>
    </row>
    <row r="637" spans="1:4" x14ac:dyDescent="0.2">
      <c r="A637" s="4"/>
      <c r="B637" s="5"/>
      <c r="C637" s="4"/>
      <c r="D637" s="4"/>
    </row>
    <row r="638" spans="1:4" x14ac:dyDescent="0.2">
      <c r="A638" s="4"/>
      <c r="B638" s="5"/>
      <c r="C638" s="4"/>
      <c r="D638" s="4"/>
    </row>
    <row r="639" spans="1:4" x14ac:dyDescent="0.2">
      <c r="A639" s="4"/>
      <c r="B639" s="5"/>
      <c r="C639" s="4"/>
      <c r="D639" s="4"/>
    </row>
    <row r="640" spans="1:4" x14ac:dyDescent="0.2">
      <c r="A640" s="4"/>
      <c r="B640" s="5"/>
      <c r="C640" s="4"/>
      <c r="D640" s="4"/>
    </row>
    <row r="641" spans="1:4" x14ac:dyDescent="0.2">
      <c r="A641" s="4"/>
      <c r="B641" s="5"/>
      <c r="C641" s="4"/>
      <c r="D641" s="4"/>
    </row>
    <row r="642" spans="1:4" x14ac:dyDescent="0.2">
      <c r="A642" s="4"/>
      <c r="B642" s="5"/>
      <c r="C642" s="4"/>
      <c r="D642" s="4"/>
    </row>
    <row r="643" spans="1:4" x14ac:dyDescent="0.2">
      <c r="A643" s="4"/>
      <c r="B643" s="5"/>
      <c r="C643" s="4"/>
      <c r="D643" s="4"/>
    </row>
    <row r="644" spans="1:4" x14ac:dyDescent="0.2">
      <c r="A644" s="4"/>
      <c r="B644" s="5"/>
      <c r="C644" s="4"/>
      <c r="D644" s="4"/>
    </row>
    <row r="645" spans="1:4" x14ac:dyDescent="0.2">
      <c r="A645" s="4"/>
      <c r="B645" s="5"/>
      <c r="C645" s="4"/>
      <c r="D645" s="4"/>
    </row>
    <row r="646" spans="1:4" x14ac:dyDescent="0.2">
      <c r="A646" s="4"/>
      <c r="B646" s="5"/>
      <c r="C646" s="4"/>
      <c r="D646" s="4"/>
    </row>
    <row r="647" spans="1:4" x14ac:dyDescent="0.2">
      <c r="A647" s="4"/>
      <c r="B647" s="5"/>
      <c r="C647" s="4"/>
      <c r="D647" s="4"/>
    </row>
    <row r="648" spans="1:4" x14ac:dyDescent="0.2">
      <c r="A648" s="4"/>
      <c r="B648" s="5"/>
      <c r="C648" s="4"/>
      <c r="D648" s="4"/>
    </row>
    <row r="649" spans="1:4" x14ac:dyDescent="0.2">
      <c r="A649" s="4"/>
      <c r="B649" s="5"/>
      <c r="C649" s="4"/>
      <c r="D649" s="4"/>
    </row>
    <row r="650" spans="1:4" x14ac:dyDescent="0.2">
      <c r="A650" s="4"/>
      <c r="B650" s="5"/>
      <c r="C650" s="4"/>
      <c r="D650" s="4"/>
    </row>
    <row r="651" spans="1:4" x14ac:dyDescent="0.2">
      <c r="A651" s="4"/>
      <c r="B651" s="5"/>
      <c r="C651" s="4"/>
      <c r="D651" s="4"/>
    </row>
    <row r="652" spans="1:4" x14ac:dyDescent="0.2">
      <c r="A652" s="4"/>
      <c r="B652" s="5"/>
      <c r="C652" s="4"/>
      <c r="D652" s="4"/>
    </row>
    <row r="653" spans="1:4" x14ac:dyDescent="0.2">
      <c r="A653" s="4"/>
      <c r="B653" s="5"/>
      <c r="C653" s="4"/>
      <c r="D653" s="4"/>
    </row>
    <row r="654" spans="1:4" x14ac:dyDescent="0.2">
      <c r="A654" s="4"/>
      <c r="B654" s="5"/>
      <c r="C654" s="4"/>
      <c r="D654" s="4"/>
    </row>
    <row r="655" spans="1:4" x14ac:dyDescent="0.2">
      <c r="A655" s="4"/>
      <c r="B655" s="5"/>
      <c r="C655" s="4"/>
      <c r="D655" s="4"/>
    </row>
    <row r="656" spans="1:4" x14ac:dyDescent="0.2">
      <c r="A656" s="4"/>
      <c r="B656" s="5"/>
      <c r="C656" s="4"/>
      <c r="D656" s="4"/>
    </row>
    <row r="657" spans="1:4" x14ac:dyDescent="0.2">
      <c r="A657" s="4"/>
      <c r="B657" s="5"/>
      <c r="C657" s="4"/>
      <c r="D657" s="4"/>
    </row>
    <row r="658" spans="1:4" x14ac:dyDescent="0.2">
      <c r="A658" s="4"/>
      <c r="B658" s="5"/>
      <c r="C658" s="4"/>
      <c r="D658" s="4"/>
    </row>
    <row r="659" spans="1:4" x14ac:dyDescent="0.2">
      <c r="A659" s="4"/>
      <c r="B659" s="5"/>
      <c r="C659" s="4"/>
      <c r="D659" s="4"/>
    </row>
    <row r="660" spans="1:4" x14ac:dyDescent="0.2">
      <c r="A660" s="4"/>
      <c r="B660" s="5"/>
      <c r="C660" s="4"/>
      <c r="D660" s="4"/>
    </row>
    <row r="661" spans="1:4" x14ac:dyDescent="0.2">
      <c r="A661" s="4"/>
      <c r="B661" s="5"/>
      <c r="C661" s="4"/>
      <c r="D661" s="4"/>
    </row>
    <row r="662" spans="1:4" x14ac:dyDescent="0.2">
      <c r="A662" s="4"/>
      <c r="B662" s="5"/>
      <c r="C662" s="4"/>
      <c r="D662" s="4"/>
    </row>
    <row r="663" spans="1:4" x14ac:dyDescent="0.2">
      <c r="A663" s="4"/>
      <c r="B663" s="5"/>
      <c r="C663" s="4"/>
      <c r="D663" s="4"/>
    </row>
    <row r="664" spans="1:4" x14ac:dyDescent="0.2">
      <c r="A664" s="4"/>
      <c r="B664" s="5"/>
      <c r="C664" s="4"/>
      <c r="D664" s="4"/>
    </row>
    <row r="665" spans="1:4" x14ac:dyDescent="0.2">
      <c r="A665" s="4"/>
      <c r="B665" s="5"/>
      <c r="C665" s="4"/>
      <c r="D665" s="4"/>
    </row>
    <row r="666" spans="1:4" x14ac:dyDescent="0.2">
      <c r="A666" s="4"/>
      <c r="B666" s="5"/>
      <c r="C666" s="4"/>
      <c r="D666" s="4"/>
    </row>
    <row r="667" spans="1:4" x14ac:dyDescent="0.2">
      <c r="A667" s="4"/>
      <c r="B667" s="5"/>
      <c r="C667" s="4"/>
      <c r="D667" s="4"/>
    </row>
    <row r="668" spans="1:4" x14ac:dyDescent="0.2">
      <c r="A668" s="4"/>
      <c r="B668" s="5"/>
      <c r="C668" s="4"/>
      <c r="D668" s="4"/>
    </row>
    <row r="669" spans="1:4" x14ac:dyDescent="0.2">
      <c r="A669" s="4"/>
      <c r="B669" s="5"/>
      <c r="C669" s="4"/>
      <c r="D669" s="4"/>
    </row>
    <row r="670" spans="1:4" x14ac:dyDescent="0.2">
      <c r="A670" s="4"/>
      <c r="B670" s="5"/>
      <c r="C670" s="4"/>
      <c r="D670" s="4"/>
    </row>
    <row r="671" spans="1:4" x14ac:dyDescent="0.2">
      <c r="A671" s="4"/>
      <c r="B671" s="5"/>
      <c r="C671" s="4"/>
      <c r="D671" s="4"/>
    </row>
    <row r="672" spans="1:4" x14ac:dyDescent="0.2">
      <c r="A672" s="4"/>
      <c r="B672" s="5"/>
      <c r="C672" s="4"/>
      <c r="D672" s="4"/>
    </row>
    <row r="673" spans="1:4" x14ac:dyDescent="0.2">
      <c r="A673" s="4"/>
      <c r="B673" s="5"/>
      <c r="C673" s="4"/>
      <c r="D673" s="4"/>
    </row>
    <row r="674" spans="1:4" x14ac:dyDescent="0.2">
      <c r="A674" s="4"/>
      <c r="B674" s="5"/>
      <c r="C674" s="4"/>
      <c r="D674" s="4"/>
    </row>
    <row r="675" spans="1:4" x14ac:dyDescent="0.2">
      <c r="A675" s="4"/>
      <c r="B675" s="5"/>
      <c r="C675" s="4"/>
      <c r="D675" s="4"/>
    </row>
    <row r="676" spans="1:4" x14ac:dyDescent="0.2">
      <c r="A676" s="4"/>
      <c r="B676" s="5"/>
      <c r="C676" s="4"/>
      <c r="D676" s="4"/>
    </row>
    <row r="677" spans="1:4" x14ac:dyDescent="0.2">
      <c r="A677" s="4"/>
      <c r="B677" s="5"/>
      <c r="C677" s="4"/>
      <c r="D677" s="4"/>
    </row>
    <row r="678" spans="1:4" x14ac:dyDescent="0.2">
      <c r="A678" s="4"/>
      <c r="B678" s="5"/>
      <c r="C678" s="4"/>
      <c r="D678" s="4"/>
    </row>
    <row r="679" spans="1:4" x14ac:dyDescent="0.2">
      <c r="A679" s="4"/>
      <c r="B679" s="5"/>
      <c r="C679" s="4"/>
      <c r="D679" s="4"/>
    </row>
    <row r="680" spans="1:4" x14ac:dyDescent="0.2">
      <c r="A680" s="4"/>
      <c r="B680" s="5"/>
      <c r="C680" s="4"/>
      <c r="D680" s="4"/>
    </row>
    <row r="681" spans="1:4" x14ac:dyDescent="0.2">
      <c r="A681" s="4"/>
      <c r="B681" s="5"/>
      <c r="C681" s="4"/>
      <c r="D681" s="4"/>
    </row>
    <row r="682" spans="1:4" x14ac:dyDescent="0.2">
      <c r="A682" s="4"/>
      <c r="B682" s="5"/>
      <c r="C682" s="4"/>
      <c r="D682" s="4"/>
    </row>
    <row r="683" spans="1:4" x14ac:dyDescent="0.2">
      <c r="A683" s="4"/>
      <c r="B683" s="5"/>
      <c r="C683" s="4"/>
      <c r="D683" s="4"/>
    </row>
    <row r="684" spans="1:4" x14ac:dyDescent="0.2">
      <c r="A684" s="4"/>
      <c r="B684" s="5"/>
      <c r="C684" s="4"/>
      <c r="D684" s="4"/>
    </row>
    <row r="685" spans="1:4" x14ac:dyDescent="0.2">
      <c r="A685" s="4"/>
      <c r="B685" s="5"/>
      <c r="C685" s="4"/>
      <c r="D685" s="4"/>
    </row>
    <row r="686" spans="1:4" x14ac:dyDescent="0.2">
      <c r="A686" s="4"/>
      <c r="B686" s="5"/>
      <c r="C686" s="4"/>
      <c r="D686" s="4"/>
    </row>
    <row r="687" spans="1:4" x14ac:dyDescent="0.2">
      <c r="A687" s="4"/>
      <c r="B687" s="5"/>
      <c r="C687" s="4"/>
      <c r="D687" s="4"/>
    </row>
    <row r="688" spans="1:4" x14ac:dyDescent="0.2">
      <c r="A688" s="4"/>
      <c r="B688" s="5"/>
      <c r="C688" s="4"/>
      <c r="D688" s="4"/>
    </row>
    <row r="689" spans="1:4" x14ac:dyDescent="0.2">
      <c r="A689" s="4"/>
      <c r="B689" s="5"/>
      <c r="C689" s="4"/>
      <c r="D689" s="4"/>
    </row>
    <row r="690" spans="1:4" x14ac:dyDescent="0.2">
      <c r="A690" s="4"/>
      <c r="B690" s="5"/>
      <c r="C690" s="4"/>
      <c r="D690" s="4"/>
    </row>
    <row r="691" spans="1:4" x14ac:dyDescent="0.2">
      <c r="A691" s="4"/>
      <c r="B691" s="5"/>
      <c r="C691" s="4"/>
      <c r="D691" s="4"/>
    </row>
    <row r="692" spans="1:4" x14ac:dyDescent="0.2">
      <c r="A692" s="4"/>
      <c r="B692" s="5"/>
      <c r="C692" s="4"/>
      <c r="D692" s="4"/>
    </row>
    <row r="693" spans="1:4" x14ac:dyDescent="0.2">
      <c r="A693" s="4"/>
      <c r="B693" s="5"/>
      <c r="C693" s="4"/>
      <c r="D693" s="4"/>
    </row>
    <row r="694" spans="1:4" x14ac:dyDescent="0.2">
      <c r="A694" s="4"/>
      <c r="B694" s="5"/>
      <c r="C694" s="4"/>
      <c r="D694" s="4"/>
    </row>
    <row r="695" spans="1:4" x14ac:dyDescent="0.2">
      <c r="A695" s="4"/>
      <c r="B695" s="5"/>
      <c r="C695" s="4"/>
      <c r="D695" s="4"/>
    </row>
    <row r="696" spans="1:4" x14ac:dyDescent="0.2">
      <c r="A696" s="4"/>
      <c r="B696" s="5"/>
      <c r="C696" s="4"/>
      <c r="D696" s="4"/>
    </row>
    <row r="697" spans="1:4" x14ac:dyDescent="0.2">
      <c r="A697" s="4"/>
      <c r="B697" s="5"/>
      <c r="C697" s="4"/>
      <c r="D697" s="4"/>
    </row>
    <row r="698" spans="1:4" x14ac:dyDescent="0.2">
      <c r="A698" s="4"/>
      <c r="B698" s="5"/>
      <c r="C698" s="4"/>
      <c r="D698" s="4"/>
    </row>
    <row r="699" spans="1:4" x14ac:dyDescent="0.2">
      <c r="A699" s="4"/>
      <c r="B699" s="5"/>
      <c r="C699" s="4"/>
      <c r="D699" s="4"/>
    </row>
    <row r="700" spans="1:4" x14ac:dyDescent="0.2">
      <c r="A700" s="4"/>
      <c r="B700" s="5"/>
      <c r="C700" s="4"/>
      <c r="D700" s="4"/>
    </row>
    <row r="701" spans="1:4" x14ac:dyDescent="0.2">
      <c r="A701" s="4"/>
      <c r="B701" s="5"/>
      <c r="C701" s="4"/>
      <c r="D701" s="4"/>
    </row>
    <row r="702" spans="1:4" x14ac:dyDescent="0.2">
      <c r="A702" s="4"/>
      <c r="B702" s="5"/>
      <c r="C702" s="4"/>
      <c r="D702" s="4"/>
    </row>
    <row r="703" spans="1:4" x14ac:dyDescent="0.2">
      <c r="A703" s="4"/>
      <c r="B703" s="5"/>
      <c r="C703" s="4"/>
      <c r="D703" s="4"/>
    </row>
    <row r="704" spans="1:4" x14ac:dyDescent="0.2">
      <c r="A704" s="4"/>
      <c r="B704" s="5"/>
      <c r="C704" s="4"/>
      <c r="D704" s="4"/>
    </row>
    <row r="705" spans="1:4" x14ac:dyDescent="0.2">
      <c r="A705" s="4"/>
      <c r="B705" s="5"/>
      <c r="C705" s="4"/>
      <c r="D705" s="4"/>
    </row>
    <row r="706" spans="1:4" x14ac:dyDescent="0.2">
      <c r="A706" s="4"/>
      <c r="B706" s="5"/>
      <c r="C706" s="4"/>
      <c r="D706" s="4"/>
    </row>
    <row r="707" spans="1:4" x14ac:dyDescent="0.2">
      <c r="A707" s="4"/>
      <c r="B707" s="5"/>
      <c r="C707" s="4"/>
      <c r="D707" s="4"/>
    </row>
    <row r="708" spans="1:4" x14ac:dyDescent="0.2">
      <c r="A708" s="4"/>
      <c r="B708" s="5"/>
      <c r="C708" s="4"/>
      <c r="D708" s="4"/>
    </row>
    <row r="709" spans="1:4" x14ac:dyDescent="0.2">
      <c r="A709" s="4"/>
      <c r="B709" s="5"/>
      <c r="C709" s="4"/>
      <c r="D709" s="4"/>
    </row>
    <row r="710" spans="1:4" x14ac:dyDescent="0.2">
      <c r="A710" s="4"/>
      <c r="B710" s="5"/>
      <c r="C710" s="4"/>
      <c r="D710" s="4"/>
    </row>
    <row r="711" spans="1:4" x14ac:dyDescent="0.2">
      <c r="A711" s="4"/>
      <c r="B711" s="5"/>
      <c r="C711" s="4"/>
      <c r="D711" s="4"/>
    </row>
    <row r="712" spans="1:4" x14ac:dyDescent="0.2">
      <c r="A712" s="4"/>
      <c r="B712" s="5"/>
      <c r="C712" s="4"/>
      <c r="D712" s="4"/>
    </row>
    <row r="713" spans="1:4" x14ac:dyDescent="0.2">
      <c r="A713" s="4"/>
      <c r="B713" s="5"/>
      <c r="C713" s="4"/>
      <c r="D713" s="4"/>
    </row>
    <row r="714" spans="1:4" x14ac:dyDescent="0.2">
      <c r="A714" s="4"/>
      <c r="B714" s="5"/>
      <c r="C714" s="4"/>
      <c r="D714" s="4"/>
    </row>
    <row r="715" spans="1:4" x14ac:dyDescent="0.2">
      <c r="A715" s="4"/>
      <c r="B715" s="5"/>
      <c r="C715" s="4"/>
      <c r="D715" s="4"/>
    </row>
    <row r="716" spans="1:4" x14ac:dyDescent="0.2">
      <c r="A716" s="4"/>
      <c r="B716" s="5"/>
      <c r="C716" s="4"/>
      <c r="D716" s="4"/>
    </row>
    <row r="717" spans="1:4" x14ac:dyDescent="0.2">
      <c r="A717" s="4"/>
      <c r="B717" s="5"/>
      <c r="C717" s="4"/>
      <c r="D717"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530</v>
      </c>
      <c r="B1" t="s">
        <v>531</v>
      </c>
      <c r="C1" t="s">
        <v>532</v>
      </c>
      <c r="D1" t="s">
        <v>533</v>
      </c>
      <c r="E1" t="s">
        <v>534</v>
      </c>
      <c r="F1" t="s">
        <v>535</v>
      </c>
      <c r="G1" t="s">
        <v>536</v>
      </c>
      <c r="H1" t="s">
        <v>537</v>
      </c>
      <c r="I1" t="s">
        <v>538</v>
      </c>
      <c r="J1" t="s">
        <v>539</v>
      </c>
      <c r="K1" t="s">
        <v>540</v>
      </c>
      <c r="L1" t="s">
        <v>541</v>
      </c>
      <c r="M1" t="s">
        <v>542</v>
      </c>
    </row>
    <row r="2" spans="1:13" x14ac:dyDescent="0.2">
      <c r="E2" s="6"/>
    </row>
    <row r="3" spans="1:13" x14ac:dyDescent="0.2">
      <c r="E3" s="6"/>
    </row>
    <row r="4" spans="1:13" x14ac:dyDescent="0.2">
      <c r="E4" s="6"/>
    </row>
    <row r="5" spans="1:13" x14ac:dyDescent="0.2">
      <c r="E5" s="6"/>
    </row>
    <row r="6" spans="1:13" x14ac:dyDescent="0.2">
      <c r="E6" s="6"/>
    </row>
    <row r="7" spans="1:13" x14ac:dyDescent="0.2">
      <c r="E7" s="6"/>
    </row>
    <row r="8" spans="1:13" x14ac:dyDescent="0.2">
      <c r="E8" s="6"/>
    </row>
    <row r="9" spans="1:13" x14ac:dyDescent="0.2">
      <c r="E9" s="6"/>
    </row>
    <row r="10" spans="1:13" x14ac:dyDescent="0.2">
      <c r="E10" s="6"/>
    </row>
    <row r="11" spans="1:13" x14ac:dyDescent="0.2">
      <c r="E11" s="6"/>
    </row>
    <row r="12" spans="1:13" x14ac:dyDescent="0.2">
      <c r="E12" s="6"/>
    </row>
    <row r="13" spans="1:13" x14ac:dyDescent="0.2">
      <c r="E13" s="6"/>
    </row>
    <row r="14" spans="1:13" x14ac:dyDescent="0.2">
      <c r="E14" s="6"/>
    </row>
    <row r="15" spans="1:13" x14ac:dyDescent="0.2">
      <c r="E15" s="6"/>
    </row>
    <row r="16" spans="1:13" x14ac:dyDescent="0.2">
      <c r="E16" s="6"/>
    </row>
    <row r="17" spans="5:5" x14ac:dyDescent="0.2">
      <c r="E17" s="6"/>
    </row>
    <row r="18" spans="5:5" x14ac:dyDescent="0.2">
      <c r="E18" s="6"/>
    </row>
    <row r="19" spans="5:5" x14ac:dyDescent="0.2">
      <c r="E19" s="6"/>
    </row>
    <row r="20" spans="5:5" x14ac:dyDescent="0.2">
      <c r="E20" s="6"/>
    </row>
    <row r="21" spans="5:5" x14ac:dyDescent="0.2">
      <c r="E21" s="6"/>
    </row>
    <row r="22" spans="5:5" x14ac:dyDescent="0.2">
      <c r="E22" s="6"/>
    </row>
    <row r="23" spans="5:5" x14ac:dyDescent="0.2">
      <c r="E23" s="6"/>
    </row>
    <row r="24" spans="5:5" x14ac:dyDescent="0.2">
      <c r="E24" s="6"/>
    </row>
    <row r="25" spans="5:5" x14ac:dyDescent="0.2">
      <c r="E25" s="6"/>
    </row>
    <row r="26" spans="5:5" x14ac:dyDescent="0.2">
      <c r="E26" s="6"/>
    </row>
    <row r="27" spans="5:5" x14ac:dyDescent="0.2">
      <c r="E27" s="6"/>
    </row>
    <row r="28" spans="5:5" x14ac:dyDescent="0.2">
      <c r="E28" s="6"/>
    </row>
    <row r="29" spans="5:5" x14ac:dyDescent="0.2">
      <c r="E29" s="6"/>
    </row>
    <row r="30" spans="5:5" x14ac:dyDescent="0.2">
      <c r="E30" s="6"/>
    </row>
    <row r="31" spans="5:5" x14ac:dyDescent="0.2">
      <c r="E31" s="6"/>
    </row>
    <row r="32" spans="5:5" x14ac:dyDescent="0.2">
      <c r="E32" s="6"/>
    </row>
    <row r="33" spans="5:5" x14ac:dyDescent="0.2">
      <c r="E33" s="6"/>
    </row>
    <row r="34" spans="5:5" x14ac:dyDescent="0.2">
      <c r="E34" s="6"/>
    </row>
    <row r="35" spans="5:5" x14ac:dyDescent="0.2">
      <c r="E35" s="6"/>
    </row>
    <row r="36" spans="5:5" x14ac:dyDescent="0.2">
      <c r="E36" s="6"/>
    </row>
    <row r="37" spans="5:5" x14ac:dyDescent="0.2">
      <c r="E37" s="6"/>
    </row>
    <row r="38" spans="5:5" x14ac:dyDescent="0.2">
      <c r="E38" s="6"/>
    </row>
    <row r="39" spans="5:5" x14ac:dyDescent="0.2">
      <c r="E39" s="6"/>
    </row>
    <row r="40" spans="5:5" x14ac:dyDescent="0.2">
      <c r="E40" s="6"/>
    </row>
    <row r="41" spans="5:5" x14ac:dyDescent="0.2">
      <c r="E41" s="6"/>
    </row>
    <row r="42" spans="5:5" x14ac:dyDescent="0.2">
      <c r="E42" s="6"/>
    </row>
    <row r="43" spans="5:5" x14ac:dyDescent="0.2">
      <c r="E43" s="6"/>
    </row>
    <row r="44" spans="5:5" x14ac:dyDescent="0.2">
      <c r="E44" s="6"/>
    </row>
    <row r="45" spans="5:5" x14ac:dyDescent="0.2">
      <c r="E45" s="6"/>
    </row>
    <row r="46" spans="5:5" x14ac:dyDescent="0.2">
      <c r="E46" s="6"/>
    </row>
    <row r="47" spans="5:5" x14ac:dyDescent="0.2">
      <c r="E47" s="6"/>
    </row>
    <row r="48" spans="5:5" x14ac:dyDescent="0.2">
      <c r="E48" s="6"/>
    </row>
    <row r="49" spans="5:5" x14ac:dyDescent="0.2">
      <c r="E49" s="6"/>
    </row>
    <row r="50" spans="5:5" x14ac:dyDescent="0.2">
      <c r="E50" s="6"/>
    </row>
    <row r="51" spans="5:5" x14ac:dyDescent="0.2">
      <c r="E51" s="6"/>
    </row>
    <row r="52" spans="5:5" x14ac:dyDescent="0.2">
      <c r="E52" s="6"/>
    </row>
    <row r="53" spans="5:5" x14ac:dyDescent="0.2">
      <c r="E53" s="6"/>
    </row>
    <row r="54" spans="5:5" x14ac:dyDescent="0.2">
      <c r="E54" s="6"/>
    </row>
    <row r="55" spans="5:5" x14ac:dyDescent="0.2">
      <c r="E55" s="6"/>
    </row>
    <row r="56" spans="5:5" x14ac:dyDescent="0.2">
      <c r="E56" s="6"/>
    </row>
    <row r="57" spans="5:5" x14ac:dyDescent="0.2">
      <c r="E57" s="6"/>
    </row>
    <row r="58" spans="5:5" x14ac:dyDescent="0.2">
      <c r="E58" s="6"/>
    </row>
    <row r="59" spans="5:5" x14ac:dyDescent="0.2">
      <c r="E59" s="6"/>
    </row>
    <row r="60" spans="5:5" x14ac:dyDescent="0.2">
      <c r="E60" s="6"/>
    </row>
    <row r="61" spans="5:5" x14ac:dyDescent="0.2">
      <c r="E61" s="6"/>
    </row>
    <row r="62" spans="5:5" x14ac:dyDescent="0.2">
      <c r="E62" s="6"/>
    </row>
    <row r="63" spans="5:5" x14ac:dyDescent="0.2">
      <c r="E63" s="6"/>
    </row>
    <row r="64" spans="5:5" x14ac:dyDescent="0.2">
      <c r="E64" s="6"/>
    </row>
    <row r="65" spans="5:5" x14ac:dyDescent="0.2">
      <c r="E65" s="6"/>
    </row>
    <row r="66" spans="5:5" x14ac:dyDescent="0.2">
      <c r="E66" s="6"/>
    </row>
    <row r="67" spans="5:5" x14ac:dyDescent="0.2">
      <c r="E67" s="6"/>
    </row>
    <row r="68" spans="5:5" x14ac:dyDescent="0.2">
      <c r="E68" s="6"/>
    </row>
    <row r="69" spans="5:5" x14ac:dyDescent="0.2">
      <c r="E69" s="6"/>
    </row>
    <row r="70" spans="5:5" x14ac:dyDescent="0.2">
      <c r="E70" s="6"/>
    </row>
    <row r="71" spans="5:5" x14ac:dyDescent="0.2">
      <c r="E71" s="6"/>
    </row>
    <row r="72" spans="5:5" x14ac:dyDescent="0.2">
      <c r="E72" s="6"/>
    </row>
    <row r="73" spans="5:5" x14ac:dyDescent="0.2">
      <c r="E73" s="6"/>
    </row>
    <row r="74" spans="5:5" x14ac:dyDescent="0.2">
      <c r="E74" s="6"/>
    </row>
    <row r="75" spans="5:5" x14ac:dyDescent="0.2">
      <c r="E75" s="6"/>
    </row>
    <row r="76" spans="5:5" x14ac:dyDescent="0.2">
      <c r="E76" s="6"/>
    </row>
    <row r="77" spans="5:5" x14ac:dyDescent="0.2">
      <c r="E77" s="6"/>
    </row>
    <row r="78" spans="5:5" x14ac:dyDescent="0.2">
      <c r="E78" s="6"/>
    </row>
    <row r="79" spans="5:5" x14ac:dyDescent="0.2">
      <c r="E79" s="6"/>
    </row>
    <row r="80" spans="5:5" x14ac:dyDescent="0.2">
      <c r="E80" s="6"/>
    </row>
    <row r="81" spans="5:5" x14ac:dyDescent="0.2">
      <c r="E81" s="6"/>
    </row>
    <row r="82" spans="5:5" x14ac:dyDescent="0.2">
      <c r="E82" s="6"/>
    </row>
    <row r="83" spans="5:5" x14ac:dyDescent="0.2">
      <c r="E83" s="6"/>
    </row>
    <row r="84" spans="5:5" x14ac:dyDescent="0.2">
      <c r="E84" s="6"/>
    </row>
    <row r="85" spans="5:5" x14ac:dyDescent="0.2">
      <c r="E85" s="6"/>
    </row>
    <row r="86" spans="5:5" x14ac:dyDescent="0.2">
      <c r="E86" s="6"/>
    </row>
    <row r="87" spans="5:5" x14ac:dyDescent="0.2">
      <c r="E87" s="6"/>
    </row>
    <row r="88" spans="5:5" x14ac:dyDescent="0.2">
      <c r="E88" s="6"/>
    </row>
    <row r="89" spans="5:5" x14ac:dyDescent="0.2">
      <c r="E89" s="6"/>
    </row>
    <row r="90" spans="5:5" x14ac:dyDescent="0.2">
      <c r="E90" s="6"/>
    </row>
    <row r="91" spans="5:5" x14ac:dyDescent="0.2">
      <c r="E91" s="6"/>
    </row>
    <row r="92" spans="5:5" x14ac:dyDescent="0.2">
      <c r="E92" s="6"/>
    </row>
    <row r="93" spans="5:5" x14ac:dyDescent="0.2">
      <c r="E93" s="6"/>
    </row>
    <row r="94" spans="5:5" x14ac:dyDescent="0.2">
      <c r="E94" s="6"/>
    </row>
    <row r="95" spans="5:5" x14ac:dyDescent="0.2">
      <c r="E95" s="6"/>
    </row>
    <row r="96" spans="5:5" x14ac:dyDescent="0.2">
      <c r="E96" s="6"/>
    </row>
    <row r="97" spans="5:5" x14ac:dyDescent="0.2">
      <c r="E97" s="6"/>
    </row>
    <row r="98" spans="5:5" x14ac:dyDescent="0.2">
      <c r="E98" s="6"/>
    </row>
    <row r="99" spans="5:5" x14ac:dyDescent="0.2">
      <c r="E99" s="6"/>
    </row>
    <row r="100" spans="5:5" x14ac:dyDescent="0.2">
      <c r="E100" s="6"/>
    </row>
    <row r="101" spans="5:5" x14ac:dyDescent="0.2">
      <c r="E101" s="6"/>
    </row>
    <row r="102" spans="5:5" x14ac:dyDescent="0.2">
      <c r="E102" s="6"/>
    </row>
    <row r="103" spans="5:5" x14ac:dyDescent="0.2">
      <c r="E103" s="6"/>
    </row>
    <row r="104" spans="5:5" x14ac:dyDescent="0.2">
      <c r="E104" s="6"/>
    </row>
    <row r="105" spans="5:5" x14ac:dyDescent="0.2">
      <c r="E105" s="6"/>
    </row>
    <row r="106" spans="5:5" x14ac:dyDescent="0.2">
      <c r="E106" s="6"/>
    </row>
    <row r="107" spans="5:5" x14ac:dyDescent="0.2">
      <c r="E107" s="6"/>
    </row>
    <row r="108" spans="5:5" x14ac:dyDescent="0.2">
      <c r="E108" s="6"/>
    </row>
    <row r="109" spans="5:5" x14ac:dyDescent="0.2">
      <c r="E109" s="6"/>
    </row>
    <row r="110" spans="5:5" x14ac:dyDescent="0.2">
      <c r="E110" s="6"/>
    </row>
    <row r="111" spans="5:5" x14ac:dyDescent="0.2">
      <c r="E111" s="6"/>
    </row>
    <row r="112" spans="5:5" x14ac:dyDescent="0.2">
      <c r="E112" s="6"/>
    </row>
    <row r="113" spans="5:5" x14ac:dyDescent="0.2">
      <c r="E113" s="6"/>
    </row>
    <row r="114" spans="5:5" x14ac:dyDescent="0.2">
      <c r="E114" s="6"/>
    </row>
    <row r="115" spans="5:5" x14ac:dyDescent="0.2">
      <c r="E115" s="6"/>
    </row>
    <row r="116" spans="5:5" x14ac:dyDescent="0.2">
      <c r="E116" s="6"/>
    </row>
    <row r="117" spans="5:5" x14ac:dyDescent="0.2">
      <c r="E117" s="6"/>
    </row>
    <row r="118" spans="5:5" x14ac:dyDescent="0.2">
      <c r="E118" s="6"/>
    </row>
    <row r="119" spans="5:5" x14ac:dyDescent="0.2">
      <c r="E119" s="6"/>
    </row>
    <row r="120" spans="5:5" x14ac:dyDescent="0.2">
      <c r="E120" s="6"/>
    </row>
    <row r="121" spans="5:5" x14ac:dyDescent="0.2">
      <c r="E121" s="6"/>
    </row>
    <row r="122" spans="5:5" x14ac:dyDescent="0.2">
      <c r="E122" s="6"/>
    </row>
    <row r="123" spans="5:5" x14ac:dyDescent="0.2">
      <c r="E123" s="6"/>
    </row>
    <row r="124" spans="5:5" x14ac:dyDescent="0.2">
      <c r="E124" s="6"/>
    </row>
    <row r="125" spans="5:5" x14ac:dyDescent="0.2">
      <c r="E125" s="6"/>
    </row>
    <row r="126" spans="5:5" x14ac:dyDescent="0.2">
      <c r="E126" s="6"/>
    </row>
    <row r="127" spans="5:5" x14ac:dyDescent="0.2">
      <c r="E127" s="6"/>
    </row>
    <row r="128" spans="5:5" x14ac:dyDescent="0.2">
      <c r="E128" s="6"/>
    </row>
    <row r="129" spans="5:5" x14ac:dyDescent="0.2">
      <c r="E129" s="6"/>
    </row>
    <row r="130" spans="5:5" x14ac:dyDescent="0.2">
      <c r="E130" s="6"/>
    </row>
    <row r="131" spans="5:5" x14ac:dyDescent="0.2">
      <c r="E131" s="6"/>
    </row>
    <row r="132" spans="5:5" x14ac:dyDescent="0.2">
      <c r="E132" s="6"/>
    </row>
    <row r="133" spans="5:5" x14ac:dyDescent="0.2">
      <c r="E133" s="6"/>
    </row>
    <row r="134" spans="5:5" x14ac:dyDescent="0.2">
      <c r="E134" s="6"/>
    </row>
    <row r="135" spans="5:5" x14ac:dyDescent="0.2">
      <c r="E135" s="6"/>
    </row>
    <row r="136" spans="5:5" x14ac:dyDescent="0.2">
      <c r="E136" s="6"/>
    </row>
    <row r="137" spans="5:5" x14ac:dyDescent="0.2">
      <c r="E137" s="6"/>
    </row>
    <row r="138" spans="5:5" x14ac:dyDescent="0.2">
      <c r="E138" s="6"/>
    </row>
    <row r="139" spans="5:5" x14ac:dyDescent="0.2">
      <c r="E139" s="6"/>
    </row>
    <row r="140" spans="5:5" x14ac:dyDescent="0.2">
      <c r="E140" s="6"/>
    </row>
    <row r="141" spans="5:5" x14ac:dyDescent="0.2">
      <c r="E141" s="6"/>
    </row>
    <row r="142" spans="5:5" x14ac:dyDescent="0.2">
      <c r="E142" s="6"/>
    </row>
    <row r="143" spans="5:5" x14ac:dyDescent="0.2">
      <c r="E143" s="6"/>
    </row>
    <row r="144" spans="5:5" x14ac:dyDescent="0.2">
      <c r="E144" s="6"/>
    </row>
    <row r="145" spans="5:5" x14ac:dyDescent="0.2">
      <c r="E145" s="6"/>
    </row>
    <row r="146" spans="5:5" x14ac:dyDescent="0.2">
      <c r="E146" s="6"/>
    </row>
    <row r="147" spans="5:5" x14ac:dyDescent="0.2">
      <c r="E147" s="6"/>
    </row>
    <row r="148" spans="5:5" x14ac:dyDescent="0.2">
      <c r="E148" s="6"/>
    </row>
    <row r="149" spans="5:5" x14ac:dyDescent="0.2">
      <c r="E149" s="6"/>
    </row>
    <row r="150" spans="5:5" x14ac:dyDescent="0.2">
      <c r="E150" s="6"/>
    </row>
    <row r="151" spans="5:5" x14ac:dyDescent="0.2">
      <c r="E151" s="6"/>
    </row>
    <row r="152" spans="5:5" x14ac:dyDescent="0.2">
      <c r="E152" s="6"/>
    </row>
    <row r="153" spans="5:5" x14ac:dyDescent="0.2">
      <c r="E153" s="6"/>
    </row>
    <row r="154" spans="5:5" x14ac:dyDescent="0.2">
      <c r="E154" s="6"/>
    </row>
    <row r="155" spans="5:5" x14ac:dyDescent="0.2">
      <c r="E155" s="6"/>
    </row>
    <row r="156" spans="5:5" x14ac:dyDescent="0.2">
      <c r="E156" s="6"/>
    </row>
    <row r="157" spans="5:5" x14ac:dyDescent="0.2">
      <c r="E157" s="6"/>
    </row>
    <row r="158" spans="5:5" x14ac:dyDescent="0.2">
      <c r="E158" s="6"/>
    </row>
    <row r="159" spans="5:5" x14ac:dyDescent="0.2">
      <c r="E159" s="6"/>
    </row>
    <row r="160" spans="5:5" x14ac:dyDescent="0.2">
      <c r="E160" s="6"/>
    </row>
    <row r="161" spans="5:5" x14ac:dyDescent="0.2">
      <c r="E161" s="6"/>
    </row>
    <row r="162" spans="5:5" x14ac:dyDescent="0.2">
      <c r="E162" s="6"/>
    </row>
    <row r="163" spans="5:5" x14ac:dyDescent="0.2">
      <c r="E163" s="6"/>
    </row>
    <row r="164" spans="5:5" x14ac:dyDescent="0.2">
      <c r="E164" s="6"/>
    </row>
    <row r="165" spans="5:5" x14ac:dyDescent="0.2">
      <c r="E165" s="6"/>
    </row>
    <row r="166" spans="5:5" x14ac:dyDescent="0.2">
      <c r="E166" s="6"/>
    </row>
    <row r="167" spans="5:5" x14ac:dyDescent="0.2">
      <c r="E167" s="6"/>
    </row>
    <row r="168" spans="5:5" x14ac:dyDescent="0.2">
      <c r="E168" s="6"/>
    </row>
    <row r="169" spans="5:5" x14ac:dyDescent="0.2">
      <c r="E169" s="6"/>
    </row>
    <row r="170" spans="5:5" x14ac:dyDescent="0.2">
      <c r="E170" s="6"/>
    </row>
    <row r="171" spans="5:5" x14ac:dyDescent="0.2">
      <c r="E171" s="6"/>
    </row>
    <row r="172" spans="5:5" x14ac:dyDescent="0.2">
      <c r="E172" s="6"/>
    </row>
    <row r="173" spans="5:5" x14ac:dyDescent="0.2">
      <c r="E173" s="6"/>
    </row>
    <row r="174" spans="5:5" x14ac:dyDescent="0.2">
      <c r="E174" s="6"/>
    </row>
    <row r="175" spans="5:5" x14ac:dyDescent="0.2">
      <c r="E175" s="6"/>
    </row>
    <row r="176" spans="5:5" x14ac:dyDescent="0.2">
      <c r="E176" s="6"/>
    </row>
    <row r="177" spans="5:5" x14ac:dyDescent="0.2">
      <c r="E177" s="6"/>
    </row>
    <row r="178" spans="5:5" x14ac:dyDescent="0.2">
      <c r="E178" s="6"/>
    </row>
    <row r="179" spans="5:5" x14ac:dyDescent="0.2">
      <c r="E179" s="6"/>
    </row>
    <row r="180" spans="5:5" x14ac:dyDescent="0.2">
      <c r="E180" s="6"/>
    </row>
    <row r="181" spans="5:5" x14ac:dyDescent="0.2">
      <c r="E181" s="6"/>
    </row>
    <row r="182" spans="5:5" x14ac:dyDescent="0.2">
      <c r="E182" s="6"/>
    </row>
    <row r="183" spans="5:5" x14ac:dyDescent="0.2">
      <c r="E183" s="6"/>
    </row>
    <row r="184" spans="5:5" x14ac:dyDescent="0.2">
      <c r="E184" s="6"/>
    </row>
    <row r="185" spans="5:5" x14ac:dyDescent="0.2">
      <c r="E185" s="6"/>
    </row>
    <row r="186" spans="5:5" x14ac:dyDescent="0.2">
      <c r="E186" s="6"/>
    </row>
    <row r="187" spans="5:5" x14ac:dyDescent="0.2">
      <c r="E187" s="6"/>
    </row>
    <row r="188" spans="5:5" x14ac:dyDescent="0.2">
      <c r="E188" s="6"/>
    </row>
    <row r="189" spans="5:5" x14ac:dyDescent="0.2">
      <c r="E189" s="6"/>
    </row>
    <row r="190" spans="5:5" x14ac:dyDescent="0.2">
      <c r="E190" s="6"/>
    </row>
    <row r="191" spans="5:5" x14ac:dyDescent="0.2">
      <c r="E191" s="6"/>
    </row>
    <row r="192" spans="5:5" x14ac:dyDescent="0.2">
      <c r="E192" s="6"/>
    </row>
    <row r="193" spans="5:5" x14ac:dyDescent="0.2">
      <c r="E193" s="6"/>
    </row>
    <row r="194" spans="5:5" x14ac:dyDescent="0.2">
      <c r="E194" s="6"/>
    </row>
    <row r="195" spans="5:5" x14ac:dyDescent="0.2">
      <c r="E195" s="6"/>
    </row>
    <row r="196" spans="5:5" x14ac:dyDescent="0.2">
      <c r="E196" s="6"/>
    </row>
    <row r="197" spans="5:5" x14ac:dyDescent="0.2">
      <c r="E197" s="6"/>
    </row>
    <row r="198" spans="5:5" x14ac:dyDescent="0.2">
      <c r="E198" s="6"/>
    </row>
    <row r="199" spans="5:5" x14ac:dyDescent="0.2">
      <c r="E199" s="6"/>
    </row>
    <row r="200" spans="5:5" x14ac:dyDescent="0.2">
      <c r="E200" s="6"/>
    </row>
    <row r="201" spans="5:5" x14ac:dyDescent="0.2">
      <c r="E201" s="6"/>
    </row>
    <row r="202" spans="5:5" x14ac:dyDescent="0.2">
      <c r="E202" s="6"/>
    </row>
    <row r="203" spans="5:5" x14ac:dyDescent="0.2">
      <c r="E203" s="6"/>
    </row>
    <row r="204" spans="5:5" x14ac:dyDescent="0.2">
      <c r="E204" s="6"/>
    </row>
    <row r="205" spans="5:5" x14ac:dyDescent="0.2">
      <c r="E205" s="6"/>
    </row>
    <row r="206" spans="5:5" x14ac:dyDescent="0.2">
      <c r="E20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543</v>
      </c>
      <c r="B1" t="s">
        <v>531</v>
      </c>
      <c r="C1" t="s">
        <v>544</v>
      </c>
      <c r="D1" t="s">
        <v>545</v>
      </c>
      <c r="E1" t="s">
        <v>546</v>
      </c>
      <c r="F1" t="s">
        <v>547</v>
      </c>
    </row>
    <row r="2" spans="1:6" x14ac:dyDescent="0.2">
      <c r="E2" s="7"/>
    </row>
    <row r="3" spans="1:6" x14ac:dyDescent="0.2">
      <c r="E3" s="7"/>
    </row>
    <row r="4" spans="1:6" x14ac:dyDescent="0.2">
      <c r="E4" s="7"/>
    </row>
    <row r="5" spans="1:6" x14ac:dyDescent="0.2">
      <c r="E5" s="7"/>
    </row>
    <row r="6" spans="1:6" x14ac:dyDescent="0.2">
      <c r="E6" s="7"/>
    </row>
    <row r="7" spans="1:6" x14ac:dyDescent="0.2">
      <c r="E7" s="7"/>
    </row>
    <row r="8" spans="1:6" x14ac:dyDescent="0.2">
      <c r="E8" s="7"/>
    </row>
    <row r="9" spans="1:6" x14ac:dyDescent="0.2">
      <c r="E9" s="7"/>
    </row>
    <row r="10" spans="1:6" x14ac:dyDescent="0.2">
      <c r="E10" s="7"/>
    </row>
    <row r="11" spans="1:6" x14ac:dyDescent="0.2">
      <c r="E11" s="7"/>
    </row>
    <row r="12" spans="1:6" x14ac:dyDescent="0.2">
      <c r="E12" s="7"/>
    </row>
    <row r="13" spans="1:6" x14ac:dyDescent="0.2">
      <c r="E13" s="7"/>
    </row>
    <row r="14" spans="1:6" x14ac:dyDescent="0.2">
      <c r="E14" s="7"/>
    </row>
    <row r="15" spans="1:6" x14ac:dyDescent="0.2">
      <c r="E15" s="7"/>
    </row>
    <row r="16" spans="1:6" x14ac:dyDescent="0.2">
      <c r="E16" s="7"/>
    </row>
    <row r="17" spans="5:5" x14ac:dyDescent="0.2">
      <c r="E17" s="7"/>
    </row>
    <row r="18" spans="5:5" x14ac:dyDescent="0.2">
      <c r="E18" s="7"/>
    </row>
    <row r="19" spans="5:5" x14ac:dyDescent="0.2">
      <c r="E19" s="7"/>
    </row>
    <row r="20" spans="5:5" x14ac:dyDescent="0.2">
      <c r="E20" s="7"/>
    </row>
    <row r="21" spans="5:5" x14ac:dyDescent="0.2">
      <c r="E21" s="7"/>
    </row>
    <row r="22" spans="5:5" x14ac:dyDescent="0.2">
      <c r="E22" s="7"/>
    </row>
    <row r="23" spans="5:5" x14ac:dyDescent="0.2">
      <c r="E23" s="7"/>
    </row>
    <row r="24" spans="5:5" x14ac:dyDescent="0.2">
      <c r="E24" s="7"/>
    </row>
    <row r="25" spans="5:5" x14ac:dyDescent="0.2">
      <c r="E25" s="7"/>
    </row>
    <row r="26" spans="5:5" x14ac:dyDescent="0.2">
      <c r="E26" s="7"/>
    </row>
    <row r="27" spans="5:5" x14ac:dyDescent="0.2">
      <c r="E27" s="7"/>
    </row>
    <row r="28" spans="5:5" x14ac:dyDescent="0.2">
      <c r="E28" s="7"/>
    </row>
    <row r="29" spans="5:5" x14ac:dyDescent="0.2">
      <c r="E29" s="7"/>
    </row>
    <row r="30" spans="5:5" x14ac:dyDescent="0.2">
      <c r="E30" s="7"/>
    </row>
    <row r="31" spans="5:5" x14ac:dyDescent="0.2">
      <c r="E31" s="7"/>
    </row>
    <row r="32" spans="5:5" x14ac:dyDescent="0.2">
      <c r="E32" s="7"/>
    </row>
    <row r="33" spans="5:5" x14ac:dyDescent="0.2">
      <c r="E33" s="7"/>
    </row>
    <row r="34" spans="5:5" x14ac:dyDescent="0.2">
      <c r="E34" s="7"/>
    </row>
    <row r="35" spans="5:5" x14ac:dyDescent="0.2">
      <c r="E35" s="7"/>
    </row>
    <row r="36" spans="5:5" x14ac:dyDescent="0.2">
      <c r="E36" s="7"/>
    </row>
    <row r="37" spans="5:5" x14ac:dyDescent="0.2">
      <c r="E37" s="7"/>
    </row>
    <row r="38" spans="5:5" x14ac:dyDescent="0.2">
      <c r="E38" s="7"/>
    </row>
    <row r="39" spans="5:5" x14ac:dyDescent="0.2">
      <c r="E39" s="7"/>
    </row>
    <row r="40" spans="5:5" x14ac:dyDescent="0.2">
      <c r="E40" s="7"/>
    </row>
    <row r="41" spans="5:5" x14ac:dyDescent="0.2">
      <c r="E41" s="7"/>
    </row>
    <row r="42" spans="5:5" x14ac:dyDescent="0.2">
      <c r="E42" s="7"/>
    </row>
    <row r="43" spans="5:5" x14ac:dyDescent="0.2">
      <c r="E43" s="7"/>
    </row>
    <row r="44" spans="5:5" x14ac:dyDescent="0.2">
      <c r="E44" s="7"/>
    </row>
    <row r="45" spans="5:5" x14ac:dyDescent="0.2">
      <c r="E45" s="7"/>
    </row>
    <row r="46" spans="5:5" x14ac:dyDescent="0.2">
      <c r="E46" s="7"/>
    </row>
    <row r="47" spans="5:5" x14ac:dyDescent="0.2">
      <c r="E47" s="7"/>
    </row>
    <row r="48" spans="5:5" x14ac:dyDescent="0.2">
      <c r="E48" s="7"/>
    </row>
    <row r="49" spans="5:5" x14ac:dyDescent="0.2">
      <c r="E49" s="7"/>
    </row>
    <row r="50" spans="5:5" x14ac:dyDescent="0.2">
      <c r="E50" s="7"/>
    </row>
    <row r="51" spans="5:5" x14ac:dyDescent="0.2">
      <c r="E51" s="7"/>
    </row>
    <row r="52" spans="5:5" x14ac:dyDescent="0.2">
      <c r="E52" s="7"/>
    </row>
    <row r="53" spans="5:5" x14ac:dyDescent="0.2">
      <c r="E53" s="7"/>
    </row>
    <row r="54" spans="5:5" x14ac:dyDescent="0.2">
      <c r="E54" s="7"/>
    </row>
    <row r="55" spans="5:5" x14ac:dyDescent="0.2">
      <c r="E55" s="7"/>
    </row>
    <row r="56" spans="5:5" x14ac:dyDescent="0.2">
      <c r="E56" s="7"/>
    </row>
    <row r="57" spans="5:5" x14ac:dyDescent="0.2">
      <c r="E57" s="7"/>
    </row>
    <row r="58" spans="5:5" x14ac:dyDescent="0.2">
      <c r="E58" s="7"/>
    </row>
    <row r="59" spans="5:5" x14ac:dyDescent="0.2">
      <c r="E59" s="7"/>
    </row>
    <row r="60" spans="5:5" x14ac:dyDescent="0.2">
      <c r="E60" s="7"/>
    </row>
    <row r="61" spans="5:5" x14ac:dyDescent="0.2">
      <c r="E61" s="7"/>
    </row>
    <row r="62" spans="5:5" x14ac:dyDescent="0.2">
      <c r="E62" s="7"/>
    </row>
    <row r="63" spans="5:5" x14ac:dyDescent="0.2">
      <c r="E63" s="7"/>
    </row>
    <row r="64" spans="5:5" x14ac:dyDescent="0.2">
      <c r="E64" s="7"/>
    </row>
    <row r="65" spans="5:5" x14ac:dyDescent="0.2">
      <c r="E65" s="7"/>
    </row>
    <row r="66" spans="5:5" x14ac:dyDescent="0.2">
      <c r="E66" s="7"/>
    </row>
    <row r="67" spans="5:5" x14ac:dyDescent="0.2">
      <c r="E67" s="7"/>
    </row>
    <row r="68" spans="5:5" x14ac:dyDescent="0.2">
      <c r="E68" s="7"/>
    </row>
    <row r="69" spans="5:5" x14ac:dyDescent="0.2">
      <c r="E69" s="7"/>
    </row>
    <row r="70" spans="5:5" x14ac:dyDescent="0.2">
      <c r="E70" s="7"/>
    </row>
    <row r="71" spans="5:5" x14ac:dyDescent="0.2">
      <c r="E71" s="7"/>
    </row>
    <row r="72" spans="5:5" x14ac:dyDescent="0.2">
      <c r="E72" s="7"/>
    </row>
    <row r="73" spans="5:5" x14ac:dyDescent="0.2">
      <c r="E73" s="7"/>
    </row>
    <row r="74" spans="5:5" x14ac:dyDescent="0.2">
      <c r="E74" s="7"/>
    </row>
    <row r="75" spans="5:5" x14ac:dyDescent="0.2">
      <c r="E75" s="7"/>
    </row>
    <row r="76" spans="5:5" x14ac:dyDescent="0.2">
      <c r="E76" s="7"/>
    </row>
    <row r="77" spans="5:5" x14ac:dyDescent="0.2">
      <c r="E77" s="7"/>
    </row>
    <row r="78" spans="5:5" x14ac:dyDescent="0.2">
      <c r="E78" s="7"/>
    </row>
    <row r="79" spans="5:5" x14ac:dyDescent="0.2">
      <c r="E79" s="7"/>
    </row>
    <row r="80" spans="5:5" x14ac:dyDescent="0.2">
      <c r="E80" s="7"/>
    </row>
    <row r="81" spans="5:5" x14ac:dyDescent="0.2">
      <c r="E81" s="7"/>
    </row>
    <row r="82" spans="5:5" x14ac:dyDescent="0.2">
      <c r="E82" s="7"/>
    </row>
    <row r="83" spans="5:5" x14ac:dyDescent="0.2">
      <c r="E83" s="7"/>
    </row>
    <row r="84" spans="5:5" x14ac:dyDescent="0.2">
      <c r="E84" s="7"/>
    </row>
    <row r="85" spans="5:5" x14ac:dyDescent="0.2">
      <c r="E85" s="7"/>
    </row>
    <row r="86" spans="5:5" x14ac:dyDescent="0.2">
      <c r="E86" s="7"/>
    </row>
    <row r="87" spans="5:5" x14ac:dyDescent="0.2">
      <c r="E87" s="7"/>
    </row>
    <row r="88" spans="5:5" x14ac:dyDescent="0.2">
      <c r="E88" s="7"/>
    </row>
    <row r="89" spans="5:5" x14ac:dyDescent="0.2">
      <c r="E89" s="7"/>
    </row>
    <row r="90" spans="5:5" x14ac:dyDescent="0.2">
      <c r="E90" s="7"/>
    </row>
    <row r="91" spans="5:5" x14ac:dyDescent="0.2">
      <c r="E91" s="7"/>
    </row>
    <row r="92" spans="5:5" x14ac:dyDescent="0.2">
      <c r="E92" s="7"/>
    </row>
    <row r="93" spans="5:5" x14ac:dyDescent="0.2">
      <c r="E93" s="7"/>
    </row>
    <row r="94" spans="5:5" x14ac:dyDescent="0.2">
      <c r="E94" s="7"/>
    </row>
    <row r="95" spans="5:5" x14ac:dyDescent="0.2">
      <c r="E95" s="7"/>
    </row>
    <row r="96" spans="5:5" x14ac:dyDescent="0.2">
      <c r="E96" s="7"/>
    </row>
    <row r="97" spans="5:5" x14ac:dyDescent="0.2">
      <c r="E97" s="7"/>
    </row>
    <row r="98" spans="5:5" x14ac:dyDescent="0.2">
      <c r="E98" s="7"/>
    </row>
    <row r="99" spans="5:5" x14ac:dyDescent="0.2">
      <c r="E99" s="7"/>
    </row>
    <row r="100" spans="5:5" x14ac:dyDescent="0.2">
      <c r="E100" s="7"/>
    </row>
    <row r="101" spans="5:5" x14ac:dyDescent="0.2">
      <c r="E101" s="7"/>
    </row>
    <row r="102" spans="5:5" x14ac:dyDescent="0.2">
      <c r="E102" s="7"/>
    </row>
    <row r="103" spans="5:5" x14ac:dyDescent="0.2">
      <c r="E103" s="7"/>
    </row>
    <row r="104" spans="5:5" x14ac:dyDescent="0.2">
      <c r="E104" s="7"/>
    </row>
    <row r="105" spans="5:5" x14ac:dyDescent="0.2">
      <c r="E105" s="7"/>
    </row>
    <row r="106" spans="5:5" x14ac:dyDescent="0.2">
      <c r="E106" s="7"/>
    </row>
    <row r="107" spans="5:5" x14ac:dyDescent="0.2">
      <c r="E107" s="7"/>
    </row>
    <row r="108" spans="5:5" x14ac:dyDescent="0.2">
      <c r="E108" s="7"/>
    </row>
    <row r="109" spans="5:5" x14ac:dyDescent="0.2">
      <c r="E109" s="7"/>
    </row>
    <row r="110" spans="5:5" x14ac:dyDescent="0.2">
      <c r="E110" s="7"/>
    </row>
    <row r="111" spans="5:5" x14ac:dyDescent="0.2">
      <c r="E111" s="7"/>
    </row>
    <row r="112" spans="5:5" x14ac:dyDescent="0.2">
      <c r="E112" s="7"/>
    </row>
    <row r="113" spans="5:5" x14ac:dyDescent="0.2">
      <c r="E113" s="7"/>
    </row>
    <row r="114" spans="5:5" x14ac:dyDescent="0.2">
      <c r="E114" s="7"/>
    </row>
    <row r="115" spans="5:5" x14ac:dyDescent="0.2">
      <c r="E115" s="7"/>
    </row>
    <row r="116" spans="5:5" x14ac:dyDescent="0.2">
      <c r="E116" s="7"/>
    </row>
    <row r="117" spans="5:5" x14ac:dyDescent="0.2">
      <c r="E117" s="7"/>
    </row>
    <row r="118" spans="5:5" x14ac:dyDescent="0.2">
      <c r="E118" s="7"/>
    </row>
    <row r="119" spans="5:5" x14ac:dyDescent="0.2">
      <c r="E119" s="7"/>
    </row>
    <row r="120" spans="5:5" x14ac:dyDescent="0.2">
      <c r="E120" s="7"/>
    </row>
    <row r="121" spans="5:5" x14ac:dyDescent="0.2">
      <c r="E121" s="7"/>
    </row>
    <row r="122" spans="5:5" x14ac:dyDescent="0.2">
      <c r="E122" s="7"/>
    </row>
    <row r="123" spans="5:5" x14ac:dyDescent="0.2">
      <c r="E123" s="7"/>
    </row>
    <row r="124" spans="5:5" x14ac:dyDescent="0.2">
      <c r="E124" s="7"/>
    </row>
    <row r="125" spans="5:5" x14ac:dyDescent="0.2">
      <c r="E125" s="7"/>
    </row>
    <row r="126" spans="5:5" x14ac:dyDescent="0.2">
      <c r="E126" s="7"/>
    </row>
    <row r="127" spans="5:5" x14ac:dyDescent="0.2">
      <c r="E127" s="7"/>
    </row>
    <row r="128" spans="5:5" x14ac:dyDescent="0.2">
      <c r="E128" s="7"/>
    </row>
    <row r="129" spans="5:5" x14ac:dyDescent="0.2">
      <c r="E129" s="7"/>
    </row>
    <row r="130" spans="5:5" x14ac:dyDescent="0.2">
      <c r="E130" s="7"/>
    </row>
    <row r="131" spans="5:5" x14ac:dyDescent="0.2">
      <c r="E131" s="7"/>
    </row>
    <row r="132" spans="5:5" x14ac:dyDescent="0.2">
      <c r="E132" s="7"/>
    </row>
    <row r="133" spans="5:5" x14ac:dyDescent="0.2">
      <c r="E133" s="7"/>
    </row>
    <row r="134" spans="5:5" x14ac:dyDescent="0.2">
      <c r="E134" s="7"/>
    </row>
    <row r="135" spans="5:5" x14ac:dyDescent="0.2">
      <c r="E135" s="7"/>
    </row>
    <row r="136" spans="5:5" x14ac:dyDescent="0.2">
      <c r="E136" s="7"/>
    </row>
    <row r="137" spans="5:5" x14ac:dyDescent="0.2">
      <c r="E137" s="7"/>
    </row>
    <row r="138" spans="5:5" x14ac:dyDescent="0.2">
      <c r="E138" s="7"/>
    </row>
    <row r="139" spans="5:5" x14ac:dyDescent="0.2">
      <c r="E139" s="7"/>
    </row>
    <row r="140" spans="5:5" x14ac:dyDescent="0.2">
      <c r="E140" s="7"/>
    </row>
    <row r="141" spans="5:5" x14ac:dyDescent="0.2">
      <c r="E141" s="7"/>
    </row>
    <row r="142" spans="5:5" x14ac:dyDescent="0.2">
      <c r="E142" s="7"/>
    </row>
    <row r="143" spans="5:5" x14ac:dyDescent="0.2">
      <c r="E143" s="7"/>
    </row>
    <row r="144" spans="5:5" x14ac:dyDescent="0.2">
      <c r="E144" s="7"/>
    </row>
    <row r="145" spans="5:5" x14ac:dyDescent="0.2">
      <c r="E145" s="7"/>
    </row>
    <row r="146" spans="5:5" x14ac:dyDescent="0.2">
      <c r="E146" s="7"/>
    </row>
    <row r="147" spans="5:5" x14ac:dyDescent="0.2">
      <c r="E147" s="7"/>
    </row>
    <row r="148" spans="5:5" x14ac:dyDescent="0.2">
      <c r="E148" s="7"/>
    </row>
    <row r="149" spans="5:5" x14ac:dyDescent="0.2">
      <c r="E149" s="7"/>
    </row>
    <row r="150" spans="5:5" x14ac:dyDescent="0.2">
      <c r="E150" s="7"/>
    </row>
    <row r="151" spans="5:5" x14ac:dyDescent="0.2">
      <c r="E151" s="7"/>
    </row>
    <row r="152" spans="5:5" x14ac:dyDescent="0.2">
      <c r="E152" s="7"/>
    </row>
    <row r="153" spans="5:5" x14ac:dyDescent="0.2">
      <c r="E153" s="7"/>
    </row>
    <row r="154" spans="5:5" x14ac:dyDescent="0.2">
      <c r="E154" s="7"/>
    </row>
    <row r="155" spans="5:5" x14ac:dyDescent="0.2">
      <c r="E155" s="7"/>
    </row>
    <row r="156" spans="5:5" x14ac:dyDescent="0.2">
      <c r="E156" s="7"/>
    </row>
    <row r="157" spans="5:5" x14ac:dyDescent="0.2">
      <c r="E157" s="7"/>
    </row>
    <row r="158" spans="5:5" x14ac:dyDescent="0.2">
      <c r="E158" s="7"/>
    </row>
    <row r="159" spans="5:5" x14ac:dyDescent="0.2">
      <c r="E159" s="7"/>
    </row>
    <row r="160" spans="5:5" x14ac:dyDescent="0.2">
      <c r="E160" s="7"/>
    </row>
    <row r="161" spans="5:5" x14ac:dyDescent="0.2">
      <c r="E161" s="7"/>
    </row>
    <row r="162" spans="5:5" x14ac:dyDescent="0.2">
      <c r="E162" s="7"/>
    </row>
    <row r="163" spans="5:5" x14ac:dyDescent="0.2">
      <c r="E163" s="7"/>
    </row>
    <row r="164" spans="5:5" x14ac:dyDescent="0.2">
      <c r="E164" s="7"/>
    </row>
    <row r="165" spans="5:5" x14ac:dyDescent="0.2">
      <c r="E165" s="7"/>
    </row>
    <row r="166" spans="5:5" x14ac:dyDescent="0.2">
      <c r="E166" s="7"/>
    </row>
    <row r="167" spans="5:5" x14ac:dyDescent="0.2">
      <c r="E167" s="7"/>
    </row>
    <row r="168" spans="5:5" x14ac:dyDescent="0.2">
      <c r="E168" s="7"/>
    </row>
    <row r="169" spans="5:5" x14ac:dyDescent="0.2">
      <c r="E169" s="7"/>
    </row>
    <row r="170" spans="5:5" x14ac:dyDescent="0.2">
      <c r="E170" s="7"/>
    </row>
    <row r="171" spans="5:5" x14ac:dyDescent="0.2">
      <c r="E171" s="7"/>
    </row>
    <row r="172" spans="5:5" x14ac:dyDescent="0.2">
      <c r="E172" s="7"/>
    </row>
    <row r="173" spans="5:5" x14ac:dyDescent="0.2">
      <c r="E173" s="7"/>
    </row>
    <row r="174" spans="5:5" x14ac:dyDescent="0.2">
      <c r="E174" s="7"/>
    </row>
    <row r="175" spans="5:5" x14ac:dyDescent="0.2">
      <c r="E175" s="7"/>
    </row>
    <row r="176" spans="5:5" x14ac:dyDescent="0.2">
      <c r="E176" s="7"/>
    </row>
    <row r="177" spans="5:5" x14ac:dyDescent="0.2">
      <c r="E177" s="7"/>
    </row>
    <row r="178" spans="5:5" x14ac:dyDescent="0.2">
      <c r="E178" s="7"/>
    </row>
    <row r="179" spans="5:5" x14ac:dyDescent="0.2">
      <c r="E179" s="7"/>
    </row>
    <row r="180" spans="5:5" x14ac:dyDescent="0.2">
      <c r="E180" s="7"/>
    </row>
    <row r="181" spans="5:5" x14ac:dyDescent="0.2">
      <c r="E181" s="7"/>
    </row>
    <row r="182" spans="5:5" x14ac:dyDescent="0.2">
      <c r="E182" s="7"/>
    </row>
    <row r="183" spans="5:5" x14ac:dyDescent="0.2">
      <c r="E183" s="7"/>
    </row>
    <row r="184" spans="5:5" x14ac:dyDescent="0.2">
      <c r="E184" s="7"/>
    </row>
    <row r="185" spans="5:5" x14ac:dyDescent="0.2">
      <c r="E185" s="7"/>
    </row>
    <row r="186" spans="5:5" x14ac:dyDescent="0.2">
      <c r="E186" s="7"/>
    </row>
    <row r="187" spans="5:5" x14ac:dyDescent="0.2">
      <c r="E187" s="7"/>
    </row>
    <row r="188" spans="5:5" x14ac:dyDescent="0.2">
      <c r="E188" s="7"/>
    </row>
    <row r="189" spans="5:5" x14ac:dyDescent="0.2">
      <c r="E189" s="7"/>
    </row>
    <row r="190" spans="5:5" x14ac:dyDescent="0.2">
      <c r="E190" s="7"/>
    </row>
    <row r="191" spans="5:5" x14ac:dyDescent="0.2">
      <c r="E191" s="7"/>
    </row>
    <row r="192" spans="5:5" x14ac:dyDescent="0.2">
      <c r="E192" s="7"/>
    </row>
    <row r="193" spans="5:5" x14ac:dyDescent="0.2">
      <c r="E193" s="7"/>
    </row>
    <row r="194" spans="5:5" x14ac:dyDescent="0.2">
      <c r="E194" s="7"/>
    </row>
    <row r="195" spans="5:5" x14ac:dyDescent="0.2">
      <c r="E195" s="7"/>
    </row>
    <row r="196" spans="5:5" x14ac:dyDescent="0.2">
      <c r="E196" s="7"/>
    </row>
    <row r="197" spans="5:5" x14ac:dyDescent="0.2">
      <c r="E197" s="7"/>
    </row>
    <row r="198" spans="5:5" x14ac:dyDescent="0.2">
      <c r="E198" s="7"/>
    </row>
    <row r="199" spans="5:5" x14ac:dyDescent="0.2">
      <c r="E199" s="7"/>
    </row>
    <row r="200" spans="5:5" x14ac:dyDescent="0.2">
      <c r="E200" s="7"/>
    </row>
    <row r="201" spans="5:5" x14ac:dyDescent="0.2">
      <c r="E201" s="7"/>
    </row>
    <row r="202" spans="5:5" x14ac:dyDescent="0.2">
      <c r="E202" s="7"/>
    </row>
    <row r="203" spans="5:5" x14ac:dyDescent="0.2">
      <c r="E203" s="7"/>
    </row>
    <row r="204" spans="5:5" x14ac:dyDescent="0.2">
      <c r="E204" s="7"/>
    </row>
    <row r="205" spans="5:5" x14ac:dyDescent="0.2">
      <c r="E205" s="7"/>
    </row>
    <row r="206" spans="5:5" x14ac:dyDescent="0.2">
      <c r="E206" s="7"/>
    </row>
    <row r="207" spans="5:5" x14ac:dyDescent="0.2">
      <c r="E207" s="7"/>
    </row>
    <row r="208" spans="5:5" x14ac:dyDescent="0.2">
      <c r="E208" s="7"/>
    </row>
    <row r="209" spans="5:5" x14ac:dyDescent="0.2">
      <c r="E209" s="7"/>
    </row>
    <row r="210" spans="5:5" x14ac:dyDescent="0.2">
      <c r="E210" s="7"/>
    </row>
    <row r="211" spans="5:5" x14ac:dyDescent="0.2">
      <c r="E211" s="7"/>
    </row>
    <row r="212" spans="5:5" x14ac:dyDescent="0.2">
      <c r="E212" s="7"/>
    </row>
    <row r="213" spans="5:5" x14ac:dyDescent="0.2">
      <c r="E213" s="7"/>
    </row>
    <row r="214" spans="5:5" x14ac:dyDescent="0.2">
      <c r="E214" s="7"/>
    </row>
    <row r="215" spans="5:5" x14ac:dyDescent="0.2">
      <c r="E215" s="7"/>
    </row>
    <row r="216" spans="5:5" x14ac:dyDescent="0.2">
      <c r="E216" s="7"/>
    </row>
    <row r="217" spans="5:5" x14ac:dyDescent="0.2">
      <c r="E217" s="7"/>
    </row>
    <row r="218" spans="5:5" x14ac:dyDescent="0.2">
      <c r="E218" s="7"/>
    </row>
    <row r="219" spans="5:5" x14ac:dyDescent="0.2">
      <c r="E219" s="7"/>
    </row>
    <row r="220" spans="5:5" x14ac:dyDescent="0.2">
      <c r="E220" s="7"/>
    </row>
    <row r="221" spans="5:5" x14ac:dyDescent="0.2">
      <c r="E221" s="7"/>
    </row>
    <row r="222" spans="5:5" x14ac:dyDescent="0.2">
      <c r="E222" s="7"/>
    </row>
    <row r="223" spans="5:5" x14ac:dyDescent="0.2">
      <c r="E223" s="7"/>
    </row>
    <row r="224" spans="5:5" x14ac:dyDescent="0.2">
      <c r="E224" s="7"/>
    </row>
    <row r="225" spans="5:5" x14ac:dyDescent="0.2">
      <c r="E225" s="7"/>
    </row>
    <row r="226" spans="5:5" x14ac:dyDescent="0.2">
      <c r="E226" s="7"/>
    </row>
    <row r="227" spans="5:5" x14ac:dyDescent="0.2">
      <c r="E227" s="7"/>
    </row>
    <row r="228" spans="5:5" x14ac:dyDescent="0.2">
      <c r="E228" s="7"/>
    </row>
    <row r="229" spans="5:5" x14ac:dyDescent="0.2">
      <c r="E229" s="7"/>
    </row>
    <row r="230" spans="5:5" x14ac:dyDescent="0.2">
      <c r="E230" s="7"/>
    </row>
    <row r="231" spans="5:5" x14ac:dyDescent="0.2">
      <c r="E231" s="7"/>
    </row>
    <row r="232" spans="5:5" x14ac:dyDescent="0.2">
      <c r="E232" s="7"/>
    </row>
    <row r="233" spans="5:5" x14ac:dyDescent="0.2">
      <c r="E233" s="7"/>
    </row>
    <row r="234" spans="5:5" x14ac:dyDescent="0.2">
      <c r="E234" s="7"/>
    </row>
    <row r="235" spans="5:5" x14ac:dyDescent="0.2">
      <c r="E235" s="7"/>
    </row>
    <row r="236" spans="5:5" x14ac:dyDescent="0.2">
      <c r="E236" s="7"/>
    </row>
    <row r="237" spans="5:5" x14ac:dyDescent="0.2">
      <c r="E237" s="7"/>
    </row>
    <row r="238" spans="5:5" x14ac:dyDescent="0.2">
      <c r="E238" s="7"/>
    </row>
    <row r="239" spans="5:5" x14ac:dyDescent="0.2">
      <c r="E239" s="7"/>
    </row>
    <row r="240" spans="5:5" x14ac:dyDescent="0.2">
      <c r="E240" s="7"/>
    </row>
    <row r="241" spans="5:5" x14ac:dyDescent="0.2">
      <c r="E241" s="7"/>
    </row>
    <row r="242" spans="5:5" x14ac:dyDescent="0.2">
      <c r="E242" s="7"/>
    </row>
    <row r="243" spans="5:5" x14ac:dyDescent="0.2">
      <c r="E243" s="7"/>
    </row>
    <row r="244" spans="5:5" x14ac:dyDescent="0.2">
      <c r="E244" s="7"/>
    </row>
    <row r="245" spans="5:5" x14ac:dyDescent="0.2">
      <c r="E245" s="7"/>
    </row>
    <row r="246" spans="5:5" x14ac:dyDescent="0.2">
      <c r="E246" s="7"/>
    </row>
    <row r="247" spans="5:5" x14ac:dyDescent="0.2">
      <c r="E247" s="7"/>
    </row>
    <row r="248" spans="5:5" x14ac:dyDescent="0.2">
      <c r="E248" s="7"/>
    </row>
    <row r="249" spans="5:5" x14ac:dyDescent="0.2">
      <c r="E249" s="7"/>
    </row>
    <row r="250" spans="5:5" x14ac:dyDescent="0.2">
      <c r="E250" s="7"/>
    </row>
    <row r="251" spans="5:5" x14ac:dyDescent="0.2">
      <c r="E251" s="7"/>
    </row>
    <row r="252" spans="5:5" x14ac:dyDescent="0.2">
      <c r="E252" s="7"/>
    </row>
    <row r="253" spans="5:5" x14ac:dyDescent="0.2">
      <c r="E253" s="7"/>
    </row>
    <row r="254" spans="5:5" x14ac:dyDescent="0.2">
      <c r="E254" s="7"/>
    </row>
    <row r="255" spans="5:5" x14ac:dyDescent="0.2">
      <c r="E255" s="7"/>
    </row>
    <row r="256" spans="5:5" x14ac:dyDescent="0.2">
      <c r="E256" s="7"/>
    </row>
    <row r="257" spans="5:5" x14ac:dyDescent="0.2">
      <c r="E257" s="7"/>
    </row>
    <row r="258" spans="5:5" x14ac:dyDescent="0.2">
      <c r="E258" s="7"/>
    </row>
    <row r="259" spans="5:5" x14ac:dyDescent="0.2">
      <c r="E259" s="7"/>
    </row>
    <row r="260" spans="5:5" x14ac:dyDescent="0.2">
      <c r="E260" s="7"/>
    </row>
    <row r="261" spans="5:5" x14ac:dyDescent="0.2">
      <c r="E261" s="7"/>
    </row>
    <row r="262" spans="5:5" x14ac:dyDescent="0.2">
      <c r="E262" s="7"/>
    </row>
    <row r="263" spans="5:5" x14ac:dyDescent="0.2">
      <c r="E263" s="7"/>
    </row>
    <row r="264" spans="5:5" x14ac:dyDescent="0.2">
      <c r="E264" s="7"/>
    </row>
    <row r="265" spans="5:5" x14ac:dyDescent="0.2">
      <c r="E265" s="7"/>
    </row>
    <row r="266" spans="5:5" x14ac:dyDescent="0.2">
      <c r="E266" s="7"/>
    </row>
    <row r="267" spans="5:5" x14ac:dyDescent="0.2">
      <c r="E267" s="7"/>
    </row>
    <row r="268" spans="5:5" x14ac:dyDescent="0.2">
      <c r="E268" s="7"/>
    </row>
    <row r="269" spans="5:5" x14ac:dyDescent="0.2">
      <c r="E269" s="7"/>
    </row>
    <row r="270" spans="5:5" x14ac:dyDescent="0.2">
      <c r="E270" s="7"/>
    </row>
    <row r="271" spans="5:5" x14ac:dyDescent="0.2">
      <c r="E271" s="7"/>
    </row>
    <row r="272" spans="5:5" x14ac:dyDescent="0.2">
      <c r="E272" s="7"/>
    </row>
    <row r="273" spans="5:5" x14ac:dyDescent="0.2">
      <c r="E273" s="7"/>
    </row>
    <row r="274" spans="5:5" x14ac:dyDescent="0.2">
      <c r="E274" s="7"/>
    </row>
    <row r="275" spans="5:5" x14ac:dyDescent="0.2">
      <c r="E275" s="7"/>
    </row>
    <row r="276" spans="5:5" x14ac:dyDescent="0.2">
      <c r="E276" s="7"/>
    </row>
    <row r="277" spans="5:5" x14ac:dyDescent="0.2">
      <c r="E277" s="7"/>
    </row>
    <row r="278" spans="5:5" x14ac:dyDescent="0.2">
      <c r="E278" s="7"/>
    </row>
    <row r="279" spans="5:5" x14ac:dyDescent="0.2">
      <c r="E279" s="7"/>
    </row>
    <row r="280" spans="5:5" x14ac:dyDescent="0.2">
      <c r="E280" s="7"/>
    </row>
    <row r="281" spans="5:5" x14ac:dyDescent="0.2">
      <c r="E281" s="7"/>
    </row>
    <row r="282" spans="5:5" x14ac:dyDescent="0.2">
      <c r="E282" s="7"/>
    </row>
    <row r="283" spans="5:5" x14ac:dyDescent="0.2">
      <c r="E283" s="7"/>
    </row>
    <row r="284" spans="5:5" x14ac:dyDescent="0.2">
      <c r="E284" s="7"/>
    </row>
    <row r="285" spans="5:5" x14ac:dyDescent="0.2">
      <c r="E285" s="7"/>
    </row>
    <row r="286" spans="5:5" x14ac:dyDescent="0.2">
      <c r="E286" s="7"/>
    </row>
    <row r="287" spans="5:5" x14ac:dyDescent="0.2">
      <c r="E287" s="7"/>
    </row>
    <row r="288" spans="5:5" x14ac:dyDescent="0.2">
      <c r="E288" s="7"/>
    </row>
    <row r="289" spans="5:5" x14ac:dyDescent="0.2">
      <c r="E289" s="7"/>
    </row>
    <row r="290" spans="5:5" x14ac:dyDescent="0.2">
      <c r="E290" s="7"/>
    </row>
    <row r="291" spans="5:5" x14ac:dyDescent="0.2">
      <c r="E291" s="7"/>
    </row>
    <row r="292" spans="5:5" x14ac:dyDescent="0.2">
      <c r="E292" s="7"/>
    </row>
    <row r="293" spans="5:5" x14ac:dyDescent="0.2">
      <c r="E293" s="7"/>
    </row>
    <row r="294" spans="5:5" x14ac:dyDescent="0.2">
      <c r="E294" s="7"/>
    </row>
    <row r="295" spans="5:5" x14ac:dyDescent="0.2">
      <c r="E295" s="7"/>
    </row>
    <row r="296" spans="5:5" x14ac:dyDescent="0.2">
      <c r="E296" s="7"/>
    </row>
    <row r="297" spans="5:5" x14ac:dyDescent="0.2">
      <c r="E297" s="7"/>
    </row>
    <row r="298" spans="5:5" x14ac:dyDescent="0.2">
      <c r="E298" s="7"/>
    </row>
    <row r="299" spans="5:5" x14ac:dyDescent="0.2">
      <c r="E299" s="7"/>
    </row>
    <row r="300" spans="5:5" x14ac:dyDescent="0.2">
      <c r="E300" s="7"/>
    </row>
    <row r="301" spans="5:5" x14ac:dyDescent="0.2">
      <c r="E301" s="7"/>
    </row>
    <row r="302" spans="5:5" x14ac:dyDescent="0.2">
      <c r="E302" s="7"/>
    </row>
    <row r="303" spans="5:5" x14ac:dyDescent="0.2">
      <c r="E303" s="7"/>
    </row>
    <row r="304" spans="5:5" x14ac:dyDescent="0.2">
      <c r="E304" s="7"/>
    </row>
    <row r="305" spans="5:5" x14ac:dyDescent="0.2">
      <c r="E305" s="7"/>
    </row>
    <row r="306" spans="5:5" x14ac:dyDescent="0.2">
      <c r="E306" s="7"/>
    </row>
    <row r="307" spans="5:5" x14ac:dyDescent="0.2">
      <c r="E307" s="7"/>
    </row>
    <row r="308" spans="5:5" x14ac:dyDescent="0.2">
      <c r="E308" s="7"/>
    </row>
    <row r="309" spans="5:5" x14ac:dyDescent="0.2">
      <c r="E309" s="7"/>
    </row>
    <row r="310" spans="5:5" x14ac:dyDescent="0.2">
      <c r="E310" s="7"/>
    </row>
    <row r="311" spans="5:5" x14ac:dyDescent="0.2">
      <c r="E311" s="7"/>
    </row>
    <row r="312" spans="5:5" x14ac:dyDescent="0.2">
      <c r="E312" s="7"/>
    </row>
    <row r="313" spans="5:5" x14ac:dyDescent="0.2">
      <c r="E313" s="7"/>
    </row>
    <row r="314" spans="5:5" x14ac:dyDescent="0.2">
      <c r="E314" s="7"/>
    </row>
    <row r="315" spans="5:5" x14ac:dyDescent="0.2">
      <c r="E315" s="7"/>
    </row>
    <row r="316" spans="5:5" x14ac:dyDescent="0.2">
      <c r="E316" s="7"/>
    </row>
    <row r="317" spans="5:5" x14ac:dyDescent="0.2">
      <c r="E317" s="7"/>
    </row>
    <row r="318" spans="5:5" x14ac:dyDescent="0.2">
      <c r="E318" s="7"/>
    </row>
    <row r="319" spans="5:5" x14ac:dyDescent="0.2">
      <c r="E319" s="7"/>
    </row>
    <row r="320" spans="5:5" x14ac:dyDescent="0.2">
      <c r="E320" s="7"/>
    </row>
    <row r="321" spans="5:5" x14ac:dyDescent="0.2">
      <c r="E321" s="7"/>
    </row>
    <row r="322" spans="5:5" x14ac:dyDescent="0.2">
      <c r="E322" s="7"/>
    </row>
    <row r="323" spans="5:5" x14ac:dyDescent="0.2">
      <c r="E323" s="7"/>
    </row>
    <row r="324" spans="5:5" x14ac:dyDescent="0.2">
      <c r="E324" s="7"/>
    </row>
    <row r="325" spans="5:5" x14ac:dyDescent="0.2">
      <c r="E325" s="7"/>
    </row>
    <row r="326" spans="5:5" x14ac:dyDescent="0.2">
      <c r="E326" s="7"/>
    </row>
    <row r="327" spans="5:5" x14ac:dyDescent="0.2">
      <c r="E327" s="7"/>
    </row>
    <row r="328" spans="5:5" x14ac:dyDescent="0.2">
      <c r="E328" s="7"/>
    </row>
    <row r="329" spans="5:5" x14ac:dyDescent="0.2">
      <c r="E329" s="7"/>
    </row>
    <row r="330" spans="5:5" x14ac:dyDescent="0.2">
      <c r="E330" s="7"/>
    </row>
    <row r="331" spans="5:5" x14ac:dyDescent="0.2">
      <c r="E331" s="7"/>
    </row>
    <row r="332" spans="5:5" x14ac:dyDescent="0.2">
      <c r="E332" s="7"/>
    </row>
    <row r="333" spans="5:5" x14ac:dyDescent="0.2">
      <c r="E333" s="7"/>
    </row>
    <row r="334" spans="5:5" x14ac:dyDescent="0.2">
      <c r="E334" s="7"/>
    </row>
    <row r="335" spans="5:5" x14ac:dyDescent="0.2">
      <c r="E335" s="7"/>
    </row>
    <row r="336" spans="5:5" x14ac:dyDescent="0.2">
      <c r="E336" s="7"/>
    </row>
    <row r="337" spans="5:5" x14ac:dyDescent="0.2">
      <c r="E337" s="7"/>
    </row>
    <row r="338" spans="5:5" x14ac:dyDescent="0.2">
      <c r="E338" s="7"/>
    </row>
    <row r="339" spans="5:5" x14ac:dyDescent="0.2">
      <c r="E339" s="7"/>
    </row>
    <row r="340" spans="5:5" x14ac:dyDescent="0.2">
      <c r="E340" s="7"/>
    </row>
    <row r="341" spans="5:5" x14ac:dyDescent="0.2">
      <c r="E341" s="7"/>
    </row>
    <row r="342" spans="5:5" x14ac:dyDescent="0.2">
      <c r="E342" s="7"/>
    </row>
    <row r="343" spans="5:5" x14ac:dyDescent="0.2">
      <c r="E343" s="7"/>
    </row>
    <row r="344" spans="5:5" x14ac:dyDescent="0.2">
      <c r="E344" s="7"/>
    </row>
    <row r="345" spans="5:5" x14ac:dyDescent="0.2">
      <c r="E345" s="7"/>
    </row>
    <row r="346" spans="5:5" x14ac:dyDescent="0.2">
      <c r="E346" s="7"/>
    </row>
    <row r="347" spans="5:5" x14ac:dyDescent="0.2">
      <c r="E347" s="7"/>
    </row>
    <row r="348" spans="5:5" x14ac:dyDescent="0.2">
      <c r="E348" s="7"/>
    </row>
    <row r="349" spans="5:5" x14ac:dyDescent="0.2">
      <c r="E349" s="7"/>
    </row>
    <row r="350" spans="5:5" x14ac:dyDescent="0.2">
      <c r="E350" s="7"/>
    </row>
    <row r="351" spans="5:5" x14ac:dyDescent="0.2">
      <c r="E351" s="7"/>
    </row>
    <row r="352" spans="5:5" x14ac:dyDescent="0.2">
      <c r="E352" s="7"/>
    </row>
    <row r="353" spans="5:5" x14ac:dyDescent="0.2">
      <c r="E353" s="7"/>
    </row>
    <row r="354" spans="5:5" x14ac:dyDescent="0.2">
      <c r="E354" s="7"/>
    </row>
    <row r="355" spans="5:5" x14ac:dyDescent="0.2">
      <c r="E355" s="7"/>
    </row>
    <row r="356" spans="5:5" x14ac:dyDescent="0.2">
      <c r="E356" s="7"/>
    </row>
    <row r="357" spans="5:5" x14ac:dyDescent="0.2">
      <c r="E357" s="7"/>
    </row>
    <row r="358" spans="5:5" x14ac:dyDescent="0.2">
      <c r="E358" s="7"/>
    </row>
    <row r="359" spans="5:5" x14ac:dyDescent="0.2">
      <c r="E359" s="7"/>
    </row>
    <row r="360" spans="5:5" x14ac:dyDescent="0.2">
      <c r="E360" s="7"/>
    </row>
    <row r="361" spans="5:5" x14ac:dyDescent="0.2">
      <c r="E361" s="7"/>
    </row>
    <row r="362" spans="5:5" x14ac:dyDescent="0.2">
      <c r="E362" s="7"/>
    </row>
    <row r="363" spans="5:5" x14ac:dyDescent="0.2">
      <c r="E363" s="7"/>
    </row>
    <row r="364" spans="5:5" x14ac:dyDescent="0.2">
      <c r="E364" s="7"/>
    </row>
    <row r="365" spans="5:5" x14ac:dyDescent="0.2">
      <c r="E365" s="7"/>
    </row>
    <row r="366" spans="5:5" x14ac:dyDescent="0.2">
      <c r="E366" s="7"/>
    </row>
    <row r="367" spans="5:5" x14ac:dyDescent="0.2">
      <c r="E367" s="7"/>
    </row>
    <row r="368" spans="5:5" x14ac:dyDescent="0.2">
      <c r="E368" s="7"/>
    </row>
    <row r="369" spans="5:5" x14ac:dyDescent="0.2">
      <c r="E369" s="7"/>
    </row>
    <row r="370" spans="5:5" x14ac:dyDescent="0.2">
      <c r="E370" s="7"/>
    </row>
    <row r="371" spans="5:5" x14ac:dyDescent="0.2">
      <c r="E371" s="7"/>
    </row>
    <row r="372" spans="5:5" x14ac:dyDescent="0.2">
      <c r="E372" s="7"/>
    </row>
    <row r="373" spans="5:5" x14ac:dyDescent="0.2">
      <c r="E373" s="7"/>
    </row>
    <row r="374" spans="5:5" x14ac:dyDescent="0.2">
      <c r="E374" s="7"/>
    </row>
    <row r="375" spans="5:5" x14ac:dyDescent="0.2">
      <c r="E375" s="7"/>
    </row>
    <row r="376" spans="5:5" x14ac:dyDescent="0.2">
      <c r="E376" s="7"/>
    </row>
    <row r="377" spans="5:5" x14ac:dyDescent="0.2">
      <c r="E377" s="7"/>
    </row>
    <row r="378" spans="5:5" x14ac:dyDescent="0.2">
      <c r="E378" s="7"/>
    </row>
    <row r="379" spans="5:5" x14ac:dyDescent="0.2">
      <c r="E379" s="7"/>
    </row>
    <row r="380" spans="5:5" x14ac:dyDescent="0.2">
      <c r="E380" s="7"/>
    </row>
    <row r="381" spans="5:5" x14ac:dyDescent="0.2">
      <c r="E381" s="7"/>
    </row>
    <row r="382" spans="5:5" x14ac:dyDescent="0.2">
      <c r="E382" s="7"/>
    </row>
    <row r="383" spans="5:5" x14ac:dyDescent="0.2">
      <c r="E383" s="7"/>
    </row>
    <row r="384" spans="5:5" x14ac:dyDescent="0.2">
      <c r="E384" s="7"/>
    </row>
    <row r="385" spans="5:5" x14ac:dyDescent="0.2">
      <c r="E385" s="7"/>
    </row>
    <row r="386" spans="5:5" x14ac:dyDescent="0.2">
      <c r="E386" s="7"/>
    </row>
    <row r="387" spans="5:5" x14ac:dyDescent="0.2">
      <c r="E387" s="7"/>
    </row>
    <row r="388" spans="5:5" x14ac:dyDescent="0.2">
      <c r="E388" s="7"/>
    </row>
    <row r="389" spans="5:5" x14ac:dyDescent="0.2">
      <c r="E389" s="7"/>
    </row>
    <row r="390" spans="5:5" x14ac:dyDescent="0.2">
      <c r="E390" s="7"/>
    </row>
    <row r="391" spans="5:5" x14ac:dyDescent="0.2">
      <c r="E391" s="7"/>
    </row>
    <row r="392" spans="5:5" x14ac:dyDescent="0.2">
      <c r="E392" s="7"/>
    </row>
    <row r="393" spans="5:5" x14ac:dyDescent="0.2">
      <c r="E393" s="7"/>
    </row>
    <row r="394" spans="5:5" x14ac:dyDescent="0.2">
      <c r="E394" s="7"/>
    </row>
    <row r="395" spans="5:5" x14ac:dyDescent="0.2">
      <c r="E395" s="7"/>
    </row>
    <row r="396" spans="5:5" x14ac:dyDescent="0.2">
      <c r="E396" s="7"/>
    </row>
    <row r="397" spans="5:5" x14ac:dyDescent="0.2">
      <c r="E397" s="7"/>
    </row>
    <row r="398" spans="5:5" x14ac:dyDescent="0.2">
      <c r="E398" s="7"/>
    </row>
    <row r="399" spans="5:5" x14ac:dyDescent="0.2">
      <c r="E399" s="7"/>
    </row>
    <row r="400" spans="5:5" x14ac:dyDescent="0.2">
      <c r="E400" s="7"/>
    </row>
    <row r="401" spans="5:5" x14ac:dyDescent="0.2">
      <c r="E401" s="7"/>
    </row>
    <row r="402" spans="5:5" x14ac:dyDescent="0.2">
      <c r="E402" s="7"/>
    </row>
    <row r="403" spans="5:5" x14ac:dyDescent="0.2">
      <c r="E403" s="7"/>
    </row>
    <row r="404" spans="5:5" x14ac:dyDescent="0.2">
      <c r="E404" s="7"/>
    </row>
    <row r="405" spans="5:5" x14ac:dyDescent="0.2">
      <c r="E405" s="7"/>
    </row>
    <row r="406" spans="5:5" x14ac:dyDescent="0.2">
      <c r="E406" s="7"/>
    </row>
    <row r="407" spans="5:5" x14ac:dyDescent="0.2">
      <c r="E407" s="7"/>
    </row>
    <row r="408" spans="5:5" x14ac:dyDescent="0.2">
      <c r="E408" s="7"/>
    </row>
    <row r="409" spans="5:5" x14ac:dyDescent="0.2">
      <c r="E409" s="7"/>
    </row>
    <row r="410" spans="5:5" x14ac:dyDescent="0.2">
      <c r="E410" s="7"/>
    </row>
    <row r="411" spans="5:5" x14ac:dyDescent="0.2">
      <c r="E411" s="7"/>
    </row>
    <row r="412" spans="5:5" x14ac:dyDescent="0.2">
      <c r="E412" s="7"/>
    </row>
    <row r="413" spans="5:5" x14ac:dyDescent="0.2">
      <c r="E413" s="7"/>
    </row>
    <row r="414" spans="5:5" x14ac:dyDescent="0.2">
      <c r="E414" s="7"/>
    </row>
    <row r="415" spans="5:5" x14ac:dyDescent="0.2">
      <c r="E415" s="7"/>
    </row>
    <row r="416" spans="5:5" x14ac:dyDescent="0.2">
      <c r="E416" s="7"/>
    </row>
    <row r="417" spans="5:5" x14ac:dyDescent="0.2">
      <c r="E417" s="7"/>
    </row>
    <row r="418" spans="5:5" x14ac:dyDescent="0.2">
      <c r="E418" s="7"/>
    </row>
    <row r="419" spans="5:5" x14ac:dyDescent="0.2">
      <c r="E419" s="7"/>
    </row>
    <row r="420" spans="5:5" x14ac:dyDescent="0.2">
      <c r="E420" s="7"/>
    </row>
    <row r="421" spans="5:5" x14ac:dyDescent="0.2">
      <c r="E421" s="7"/>
    </row>
    <row r="422" spans="5:5" x14ac:dyDescent="0.2">
      <c r="E422" s="7"/>
    </row>
    <row r="423" spans="5:5" x14ac:dyDescent="0.2">
      <c r="E423" s="7"/>
    </row>
    <row r="424" spans="5:5" x14ac:dyDescent="0.2">
      <c r="E424" s="7"/>
    </row>
    <row r="425" spans="5:5" x14ac:dyDescent="0.2">
      <c r="E425" s="7"/>
    </row>
    <row r="426" spans="5:5" x14ac:dyDescent="0.2">
      <c r="E426" s="7"/>
    </row>
    <row r="427" spans="5:5" x14ac:dyDescent="0.2">
      <c r="E427" s="7"/>
    </row>
    <row r="428" spans="5:5" x14ac:dyDescent="0.2">
      <c r="E428" s="7"/>
    </row>
    <row r="429" spans="5:5" x14ac:dyDescent="0.2">
      <c r="E429" s="7"/>
    </row>
    <row r="430" spans="5:5" x14ac:dyDescent="0.2">
      <c r="E430" s="7"/>
    </row>
    <row r="431" spans="5:5" x14ac:dyDescent="0.2">
      <c r="E431" s="7"/>
    </row>
    <row r="432" spans="5:5" x14ac:dyDescent="0.2">
      <c r="E432" s="7"/>
    </row>
    <row r="433" spans="5:5" x14ac:dyDescent="0.2">
      <c r="E433" s="7"/>
    </row>
    <row r="434" spans="5:5" x14ac:dyDescent="0.2">
      <c r="E434" s="7"/>
    </row>
    <row r="435" spans="5:5" x14ac:dyDescent="0.2">
      <c r="E435" s="7"/>
    </row>
    <row r="436" spans="5:5" x14ac:dyDescent="0.2">
      <c r="E436" s="7"/>
    </row>
    <row r="437" spans="5:5" x14ac:dyDescent="0.2">
      <c r="E437" s="7"/>
    </row>
    <row r="438" spans="5:5" x14ac:dyDescent="0.2">
      <c r="E438" s="7"/>
    </row>
    <row r="439" spans="5:5" x14ac:dyDescent="0.2">
      <c r="E439" s="7"/>
    </row>
    <row r="440" spans="5:5" x14ac:dyDescent="0.2">
      <c r="E440" s="7"/>
    </row>
    <row r="441" spans="5:5" x14ac:dyDescent="0.2">
      <c r="E441" s="7"/>
    </row>
    <row r="442" spans="5:5" x14ac:dyDescent="0.2">
      <c r="E442" s="7"/>
    </row>
    <row r="443" spans="5:5" x14ac:dyDescent="0.2">
      <c r="E443" s="7"/>
    </row>
    <row r="444" spans="5:5" x14ac:dyDescent="0.2">
      <c r="E444" s="7"/>
    </row>
    <row r="445" spans="5:5" x14ac:dyDescent="0.2">
      <c r="E445" s="7"/>
    </row>
    <row r="446" spans="5:5" x14ac:dyDescent="0.2">
      <c r="E446" s="7"/>
    </row>
    <row r="447" spans="5:5" x14ac:dyDescent="0.2">
      <c r="E447" s="7"/>
    </row>
    <row r="448" spans="5:5" x14ac:dyDescent="0.2">
      <c r="E448" s="7"/>
    </row>
    <row r="449" spans="5:5" x14ac:dyDescent="0.2">
      <c r="E449" s="7"/>
    </row>
    <row r="450" spans="5:5" x14ac:dyDescent="0.2">
      <c r="E450" s="7"/>
    </row>
    <row r="451" spans="5:5" x14ac:dyDescent="0.2">
      <c r="E451" s="7"/>
    </row>
    <row r="452" spans="5:5" x14ac:dyDescent="0.2">
      <c r="E452" s="7"/>
    </row>
    <row r="453" spans="5:5" x14ac:dyDescent="0.2">
      <c r="E453" s="7"/>
    </row>
    <row r="454" spans="5:5" x14ac:dyDescent="0.2">
      <c r="E454" s="7"/>
    </row>
    <row r="455" spans="5:5" x14ac:dyDescent="0.2">
      <c r="E455" s="7"/>
    </row>
    <row r="456" spans="5:5" x14ac:dyDescent="0.2">
      <c r="E456" s="7"/>
    </row>
    <row r="457" spans="5:5" x14ac:dyDescent="0.2">
      <c r="E457" s="7"/>
    </row>
    <row r="458" spans="5:5" x14ac:dyDescent="0.2">
      <c r="E458" s="7"/>
    </row>
    <row r="459" spans="5:5" x14ac:dyDescent="0.2">
      <c r="E459" s="7"/>
    </row>
    <row r="460" spans="5:5" x14ac:dyDescent="0.2">
      <c r="E460" s="7"/>
    </row>
    <row r="461" spans="5:5" x14ac:dyDescent="0.2">
      <c r="E461" s="7"/>
    </row>
    <row r="462" spans="5:5" x14ac:dyDescent="0.2">
      <c r="E462" s="7"/>
    </row>
    <row r="463" spans="5:5" x14ac:dyDescent="0.2">
      <c r="E463" s="7"/>
    </row>
    <row r="464" spans="5:5" x14ac:dyDescent="0.2">
      <c r="E464" s="7"/>
    </row>
    <row r="465" spans="5:5" x14ac:dyDescent="0.2">
      <c r="E465" s="7"/>
    </row>
    <row r="466" spans="5:5" x14ac:dyDescent="0.2">
      <c r="E466" s="7"/>
    </row>
    <row r="467" spans="5:5" x14ac:dyDescent="0.2">
      <c r="E467" s="7"/>
    </row>
    <row r="468" spans="5:5" x14ac:dyDescent="0.2">
      <c r="E468" s="7"/>
    </row>
    <row r="469" spans="5:5" x14ac:dyDescent="0.2">
      <c r="E469" s="7"/>
    </row>
    <row r="470" spans="5:5" x14ac:dyDescent="0.2">
      <c r="E470" s="7"/>
    </row>
    <row r="471" spans="5:5" x14ac:dyDescent="0.2">
      <c r="E471" s="7"/>
    </row>
    <row r="472" spans="5:5" x14ac:dyDescent="0.2">
      <c r="E472" s="7"/>
    </row>
    <row r="473" spans="5:5" x14ac:dyDescent="0.2">
      <c r="E473" s="7"/>
    </row>
    <row r="474" spans="5:5" x14ac:dyDescent="0.2">
      <c r="E474" s="7"/>
    </row>
    <row r="475" spans="5:5" x14ac:dyDescent="0.2">
      <c r="E475" s="7"/>
    </row>
    <row r="476" spans="5:5" x14ac:dyDescent="0.2">
      <c r="E476" s="7"/>
    </row>
    <row r="477" spans="5:5" x14ac:dyDescent="0.2">
      <c r="E477" s="7"/>
    </row>
    <row r="478" spans="5:5" x14ac:dyDescent="0.2">
      <c r="E478" s="7"/>
    </row>
    <row r="479" spans="5:5" x14ac:dyDescent="0.2">
      <c r="E479" s="7"/>
    </row>
    <row r="480" spans="5:5" x14ac:dyDescent="0.2">
      <c r="E480" s="7"/>
    </row>
    <row r="481" spans="5:5" x14ac:dyDescent="0.2">
      <c r="E481" s="7"/>
    </row>
    <row r="482" spans="5:5" x14ac:dyDescent="0.2">
      <c r="E482" s="7"/>
    </row>
    <row r="483" spans="5:5" x14ac:dyDescent="0.2">
      <c r="E483" s="7"/>
    </row>
    <row r="484" spans="5:5" x14ac:dyDescent="0.2">
      <c r="E484" s="7"/>
    </row>
    <row r="485" spans="5:5" x14ac:dyDescent="0.2">
      <c r="E485" s="7"/>
    </row>
    <row r="486" spans="5:5" x14ac:dyDescent="0.2">
      <c r="E486" s="7"/>
    </row>
    <row r="487" spans="5:5" x14ac:dyDescent="0.2">
      <c r="E487" s="7"/>
    </row>
    <row r="488" spans="5:5" x14ac:dyDescent="0.2">
      <c r="E488" s="7"/>
    </row>
    <row r="489" spans="5:5" x14ac:dyDescent="0.2">
      <c r="E489" s="7"/>
    </row>
    <row r="490" spans="5:5" x14ac:dyDescent="0.2">
      <c r="E490" s="7"/>
    </row>
    <row r="491" spans="5:5" x14ac:dyDescent="0.2">
      <c r="E491" s="7"/>
    </row>
    <row r="492" spans="5:5" x14ac:dyDescent="0.2">
      <c r="E492" s="7"/>
    </row>
    <row r="493" spans="5:5" x14ac:dyDescent="0.2">
      <c r="E493" s="7"/>
    </row>
    <row r="494" spans="5:5" x14ac:dyDescent="0.2">
      <c r="E494" s="7"/>
    </row>
    <row r="495" spans="5:5" x14ac:dyDescent="0.2">
      <c r="E495" s="7"/>
    </row>
    <row r="496" spans="5:5" x14ac:dyDescent="0.2">
      <c r="E496" s="7"/>
    </row>
    <row r="497" spans="5:5" x14ac:dyDescent="0.2">
      <c r="E497" s="7"/>
    </row>
    <row r="498" spans="5:5" x14ac:dyDescent="0.2">
      <c r="E498" s="7"/>
    </row>
    <row r="499" spans="5:5" x14ac:dyDescent="0.2">
      <c r="E499" s="7"/>
    </row>
    <row r="500" spans="5:5" x14ac:dyDescent="0.2">
      <c r="E500" s="7"/>
    </row>
    <row r="501" spans="5:5" x14ac:dyDescent="0.2">
      <c r="E501" s="7"/>
    </row>
    <row r="502" spans="5:5" x14ac:dyDescent="0.2">
      <c r="E502" s="7"/>
    </row>
    <row r="503" spans="5:5" x14ac:dyDescent="0.2">
      <c r="E503" s="7"/>
    </row>
    <row r="504" spans="5:5" x14ac:dyDescent="0.2">
      <c r="E504" s="7"/>
    </row>
    <row r="505" spans="5:5" x14ac:dyDescent="0.2">
      <c r="E505" s="7"/>
    </row>
    <row r="506" spans="5:5" x14ac:dyDescent="0.2">
      <c r="E506" s="7"/>
    </row>
    <row r="507" spans="5:5" x14ac:dyDescent="0.2">
      <c r="E507" s="7"/>
    </row>
    <row r="508" spans="5:5" x14ac:dyDescent="0.2">
      <c r="E508" s="7"/>
    </row>
    <row r="509" spans="5:5" x14ac:dyDescent="0.2">
      <c r="E509" s="7"/>
    </row>
    <row r="510" spans="5:5" x14ac:dyDescent="0.2">
      <c r="E510" s="7"/>
    </row>
    <row r="511" spans="5:5" x14ac:dyDescent="0.2">
      <c r="E511" s="7"/>
    </row>
    <row r="512" spans="5:5" x14ac:dyDescent="0.2">
      <c r="E512" s="7"/>
    </row>
    <row r="513" spans="5:5" x14ac:dyDescent="0.2">
      <c r="E513" s="7"/>
    </row>
    <row r="514" spans="5:5" x14ac:dyDescent="0.2">
      <c r="E514" s="7"/>
    </row>
    <row r="515" spans="5:5" x14ac:dyDescent="0.2">
      <c r="E515" s="7"/>
    </row>
    <row r="516" spans="5:5" x14ac:dyDescent="0.2">
      <c r="E516" s="7"/>
    </row>
    <row r="517" spans="5:5" x14ac:dyDescent="0.2">
      <c r="E517" s="7"/>
    </row>
    <row r="518" spans="5:5" x14ac:dyDescent="0.2">
      <c r="E518" s="7"/>
    </row>
    <row r="519" spans="5:5" x14ac:dyDescent="0.2">
      <c r="E519" s="7"/>
    </row>
    <row r="520" spans="5:5" x14ac:dyDescent="0.2">
      <c r="E520" s="7"/>
    </row>
    <row r="521" spans="5:5" x14ac:dyDescent="0.2">
      <c r="E521" s="7"/>
    </row>
    <row r="522" spans="5:5" x14ac:dyDescent="0.2">
      <c r="E522" s="7"/>
    </row>
    <row r="523" spans="5:5" x14ac:dyDescent="0.2">
      <c r="E523" s="7"/>
    </row>
    <row r="524" spans="5:5" x14ac:dyDescent="0.2">
      <c r="E524" s="7"/>
    </row>
    <row r="525" spans="5:5" x14ac:dyDescent="0.2">
      <c r="E525" s="7"/>
    </row>
    <row r="526" spans="5:5" x14ac:dyDescent="0.2">
      <c r="E526" s="7"/>
    </row>
    <row r="527" spans="5:5" x14ac:dyDescent="0.2">
      <c r="E527" s="7"/>
    </row>
    <row r="528" spans="5:5" x14ac:dyDescent="0.2">
      <c r="E528" s="7"/>
    </row>
    <row r="529" spans="5:5" x14ac:dyDescent="0.2">
      <c r="E529" s="7"/>
    </row>
    <row r="530" spans="5:5" x14ac:dyDescent="0.2">
      <c r="E530" s="7"/>
    </row>
    <row r="531" spans="5:5" x14ac:dyDescent="0.2">
      <c r="E531" s="7"/>
    </row>
    <row r="532" spans="5:5" x14ac:dyDescent="0.2">
      <c r="E532" s="7"/>
    </row>
    <row r="533" spans="5:5" x14ac:dyDescent="0.2">
      <c r="E533" s="7"/>
    </row>
    <row r="534" spans="5:5" x14ac:dyDescent="0.2">
      <c r="E534" s="7"/>
    </row>
    <row r="535" spans="5:5" x14ac:dyDescent="0.2">
      <c r="E535" s="7"/>
    </row>
    <row r="536" spans="5:5" x14ac:dyDescent="0.2">
      <c r="E536" s="7"/>
    </row>
    <row r="537" spans="5:5" x14ac:dyDescent="0.2">
      <c r="E537" s="7"/>
    </row>
    <row r="538" spans="5:5" x14ac:dyDescent="0.2">
      <c r="E538" s="7"/>
    </row>
    <row r="539" spans="5:5" x14ac:dyDescent="0.2">
      <c r="E539" s="7"/>
    </row>
    <row r="540" spans="5:5" x14ac:dyDescent="0.2">
      <c r="E540" s="7"/>
    </row>
    <row r="541" spans="5:5" x14ac:dyDescent="0.2">
      <c r="E541" s="7"/>
    </row>
    <row r="542" spans="5:5" x14ac:dyDescent="0.2">
      <c r="E542" s="7"/>
    </row>
    <row r="543" spans="5:5" x14ac:dyDescent="0.2">
      <c r="E543" s="7"/>
    </row>
    <row r="544" spans="5:5" x14ac:dyDescent="0.2">
      <c r="E544" s="7"/>
    </row>
    <row r="545" spans="5:5" x14ac:dyDescent="0.2">
      <c r="E545" s="7"/>
    </row>
    <row r="546" spans="5:5" x14ac:dyDescent="0.2">
      <c r="E546" s="7"/>
    </row>
    <row r="547" spans="5:5" x14ac:dyDescent="0.2">
      <c r="E547" s="7"/>
    </row>
    <row r="548" spans="5:5" x14ac:dyDescent="0.2">
      <c r="E548" s="7"/>
    </row>
    <row r="549" spans="5:5" x14ac:dyDescent="0.2">
      <c r="E549" s="7"/>
    </row>
    <row r="550" spans="5:5" x14ac:dyDescent="0.2">
      <c r="E550" s="7"/>
    </row>
    <row r="551" spans="5:5" x14ac:dyDescent="0.2">
      <c r="E551" s="7"/>
    </row>
    <row r="552" spans="5:5" x14ac:dyDescent="0.2">
      <c r="E552" s="7"/>
    </row>
    <row r="553" spans="5:5" x14ac:dyDescent="0.2">
      <c r="E553" s="7"/>
    </row>
    <row r="554" spans="5:5" x14ac:dyDescent="0.2">
      <c r="E554" s="7"/>
    </row>
    <row r="555" spans="5:5" x14ac:dyDescent="0.2">
      <c r="E555" s="7"/>
    </row>
    <row r="556" spans="5:5" x14ac:dyDescent="0.2">
      <c r="E556" s="7"/>
    </row>
    <row r="557" spans="5:5" x14ac:dyDescent="0.2">
      <c r="E557" s="7"/>
    </row>
    <row r="558" spans="5:5" x14ac:dyDescent="0.2">
      <c r="E558" s="7"/>
    </row>
    <row r="559" spans="5:5" x14ac:dyDescent="0.2">
      <c r="E559" s="7"/>
    </row>
    <row r="560" spans="5:5" x14ac:dyDescent="0.2">
      <c r="E560" s="7"/>
    </row>
    <row r="561" spans="5:5" x14ac:dyDescent="0.2">
      <c r="E561" s="7"/>
    </row>
    <row r="562" spans="5:5" x14ac:dyDescent="0.2">
      <c r="E562" s="7"/>
    </row>
    <row r="563" spans="5:5" x14ac:dyDescent="0.2">
      <c r="E563" s="7"/>
    </row>
    <row r="564" spans="5:5" x14ac:dyDescent="0.2">
      <c r="E564" s="7"/>
    </row>
    <row r="565" spans="5:5" x14ac:dyDescent="0.2">
      <c r="E565" s="7"/>
    </row>
    <row r="566" spans="5:5" x14ac:dyDescent="0.2">
      <c r="E566" s="7"/>
    </row>
    <row r="567" spans="5:5" x14ac:dyDescent="0.2">
      <c r="E567" s="7"/>
    </row>
    <row r="568" spans="5:5" x14ac:dyDescent="0.2">
      <c r="E568" s="7"/>
    </row>
    <row r="569" spans="5:5" x14ac:dyDescent="0.2">
      <c r="E569" s="7"/>
    </row>
    <row r="570" spans="5:5" x14ac:dyDescent="0.2">
      <c r="E570" s="7"/>
    </row>
    <row r="571" spans="5:5" x14ac:dyDescent="0.2">
      <c r="E571" s="7"/>
    </row>
    <row r="572" spans="5:5" x14ac:dyDescent="0.2">
      <c r="E572" s="7"/>
    </row>
    <row r="573" spans="5:5" x14ac:dyDescent="0.2">
      <c r="E573" s="7"/>
    </row>
    <row r="574" spans="5:5" x14ac:dyDescent="0.2">
      <c r="E574" s="7"/>
    </row>
    <row r="575" spans="5:5" x14ac:dyDescent="0.2">
      <c r="E575" s="7"/>
    </row>
    <row r="576" spans="5:5" x14ac:dyDescent="0.2">
      <c r="E576" s="7"/>
    </row>
    <row r="577" spans="5:5" x14ac:dyDescent="0.2">
      <c r="E577" s="7"/>
    </row>
    <row r="578" spans="5:5" x14ac:dyDescent="0.2">
      <c r="E578" s="7"/>
    </row>
    <row r="579" spans="5:5" x14ac:dyDescent="0.2">
      <c r="E579" s="7"/>
    </row>
    <row r="580" spans="5:5" x14ac:dyDescent="0.2">
      <c r="E580" s="7"/>
    </row>
    <row r="581" spans="5:5" x14ac:dyDescent="0.2">
      <c r="E581" s="7"/>
    </row>
    <row r="582" spans="5:5" x14ac:dyDescent="0.2">
      <c r="E582" s="7"/>
    </row>
    <row r="583" spans="5:5" x14ac:dyDescent="0.2">
      <c r="E583" s="7"/>
    </row>
    <row r="584" spans="5:5" x14ac:dyDescent="0.2">
      <c r="E584" s="7"/>
    </row>
    <row r="585" spans="5:5" x14ac:dyDescent="0.2">
      <c r="E585" s="7"/>
    </row>
    <row r="586" spans="5:5" x14ac:dyDescent="0.2">
      <c r="E586" s="7"/>
    </row>
    <row r="587" spans="5:5" x14ac:dyDescent="0.2">
      <c r="E587" s="7"/>
    </row>
    <row r="588" spans="5:5" x14ac:dyDescent="0.2">
      <c r="E588" s="7"/>
    </row>
    <row r="589" spans="5:5" x14ac:dyDescent="0.2">
      <c r="E589" s="7"/>
    </row>
    <row r="590" spans="5:5" x14ac:dyDescent="0.2">
      <c r="E590" s="7"/>
    </row>
    <row r="591" spans="5:5" x14ac:dyDescent="0.2">
      <c r="E591" s="7"/>
    </row>
    <row r="592" spans="5:5" x14ac:dyDescent="0.2">
      <c r="E592" s="7"/>
    </row>
    <row r="593" spans="5:5" x14ac:dyDescent="0.2">
      <c r="E593" s="7"/>
    </row>
    <row r="594" spans="5:5" x14ac:dyDescent="0.2">
      <c r="E594" s="7"/>
    </row>
    <row r="595" spans="5:5" x14ac:dyDescent="0.2">
      <c r="E595" s="7"/>
    </row>
    <row r="596" spans="5:5" x14ac:dyDescent="0.2">
      <c r="E596" s="7"/>
    </row>
    <row r="597" spans="5:5" x14ac:dyDescent="0.2">
      <c r="E597" s="7"/>
    </row>
    <row r="598" spans="5:5" x14ac:dyDescent="0.2">
      <c r="E598" s="7"/>
    </row>
    <row r="599" spans="5:5" x14ac:dyDescent="0.2">
      <c r="E599" s="7"/>
    </row>
    <row r="600" spans="5:5" x14ac:dyDescent="0.2">
      <c r="E600" s="7"/>
    </row>
    <row r="601" spans="5:5" x14ac:dyDescent="0.2">
      <c r="E601" s="7"/>
    </row>
    <row r="602" spans="5:5" x14ac:dyDescent="0.2">
      <c r="E602" s="7"/>
    </row>
    <row r="603" spans="5:5" x14ac:dyDescent="0.2">
      <c r="E603" s="7"/>
    </row>
    <row r="604" spans="5:5" x14ac:dyDescent="0.2">
      <c r="E604" s="7"/>
    </row>
    <row r="605" spans="5:5" x14ac:dyDescent="0.2">
      <c r="E605" s="7"/>
    </row>
    <row r="606" spans="5:5" x14ac:dyDescent="0.2">
      <c r="E606" s="7"/>
    </row>
    <row r="607" spans="5:5" x14ac:dyDescent="0.2">
      <c r="E607" s="7"/>
    </row>
    <row r="608" spans="5:5" x14ac:dyDescent="0.2">
      <c r="E608" s="7"/>
    </row>
    <row r="609" spans="5:5" x14ac:dyDescent="0.2">
      <c r="E609" s="7"/>
    </row>
    <row r="610" spans="5:5" x14ac:dyDescent="0.2">
      <c r="E610" s="7"/>
    </row>
    <row r="611" spans="5:5" x14ac:dyDescent="0.2">
      <c r="E611" s="7"/>
    </row>
    <row r="612" spans="5:5" x14ac:dyDescent="0.2">
      <c r="E612" s="7"/>
    </row>
    <row r="613" spans="5:5" x14ac:dyDescent="0.2">
      <c r="E613" s="7"/>
    </row>
    <row r="614" spans="5:5" x14ac:dyDescent="0.2">
      <c r="E614" s="7"/>
    </row>
    <row r="615" spans="5:5" x14ac:dyDescent="0.2">
      <c r="E615" s="7"/>
    </row>
    <row r="616" spans="5:5" x14ac:dyDescent="0.2">
      <c r="E616" s="7"/>
    </row>
    <row r="617" spans="5:5" x14ac:dyDescent="0.2">
      <c r="E617" s="7"/>
    </row>
    <row r="618" spans="5:5" x14ac:dyDescent="0.2">
      <c r="E618" s="7"/>
    </row>
    <row r="619" spans="5:5" x14ac:dyDescent="0.2">
      <c r="E619" s="7"/>
    </row>
    <row r="620" spans="5:5" x14ac:dyDescent="0.2">
      <c r="E620" s="7"/>
    </row>
    <row r="621" spans="5:5" x14ac:dyDescent="0.2">
      <c r="E621" s="7"/>
    </row>
    <row r="622" spans="5:5" x14ac:dyDescent="0.2">
      <c r="E622" s="7"/>
    </row>
    <row r="623" spans="5:5" x14ac:dyDescent="0.2">
      <c r="E623" s="7"/>
    </row>
    <row r="624" spans="5:5" x14ac:dyDescent="0.2">
      <c r="E624" s="7"/>
    </row>
    <row r="625" spans="5:5" x14ac:dyDescent="0.2">
      <c r="E625" s="7"/>
    </row>
    <row r="626" spans="5:5" x14ac:dyDescent="0.2">
      <c r="E626" s="7"/>
    </row>
    <row r="627" spans="5:5" x14ac:dyDescent="0.2">
      <c r="E627" s="7"/>
    </row>
    <row r="628" spans="5:5" x14ac:dyDescent="0.2">
      <c r="E628" s="7"/>
    </row>
    <row r="629" spans="5:5" x14ac:dyDescent="0.2">
      <c r="E629" s="7"/>
    </row>
    <row r="630" spans="5:5" x14ac:dyDescent="0.2">
      <c r="E630" s="7"/>
    </row>
    <row r="631" spans="5:5" x14ac:dyDescent="0.2">
      <c r="E631" s="7"/>
    </row>
    <row r="632" spans="5:5" x14ac:dyDescent="0.2">
      <c r="E632" s="7"/>
    </row>
    <row r="633" spans="5:5" x14ac:dyDescent="0.2">
      <c r="E633" s="7"/>
    </row>
    <row r="634" spans="5:5" x14ac:dyDescent="0.2">
      <c r="E634" s="7"/>
    </row>
    <row r="635" spans="5:5" x14ac:dyDescent="0.2">
      <c r="E635" s="7"/>
    </row>
    <row r="636" spans="5:5" x14ac:dyDescent="0.2">
      <c r="E636" s="7"/>
    </row>
    <row r="637" spans="5:5" x14ac:dyDescent="0.2">
      <c r="E637" s="7"/>
    </row>
    <row r="638" spans="5:5" x14ac:dyDescent="0.2">
      <c r="E638" s="7"/>
    </row>
    <row r="639" spans="5:5" x14ac:dyDescent="0.2">
      <c r="E639" s="7"/>
    </row>
    <row r="640" spans="5:5" x14ac:dyDescent="0.2">
      <c r="E640" s="7"/>
    </row>
    <row r="641" spans="5:5" x14ac:dyDescent="0.2">
      <c r="E641" s="7"/>
    </row>
    <row r="642" spans="5:5" x14ac:dyDescent="0.2">
      <c r="E642" s="7"/>
    </row>
    <row r="643" spans="5:5" x14ac:dyDescent="0.2">
      <c r="E643" s="7"/>
    </row>
    <row r="644" spans="5:5" x14ac:dyDescent="0.2">
      <c r="E644" s="7"/>
    </row>
    <row r="645" spans="5:5" x14ac:dyDescent="0.2">
      <c r="E645" s="7"/>
    </row>
    <row r="646" spans="5:5" x14ac:dyDescent="0.2">
      <c r="E646" s="7"/>
    </row>
    <row r="647" spans="5:5" x14ac:dyDescent="0.2">
      <c r="E647" s="7"/>
    </row>
    <row r="648" spans="5:5" x14ac:dyDescent="0.2">
      <c r="E648" s="7"/>
    </row>
    <row r="649" spans="5:5" x14ac:dyDescent="0.2">
      <c r="E649" s="7"/>
    </row>
    <row r="650" spans="5:5" x14ac:dyDescent="0.2">
      <c r="E650" s="7"/>
    </row>
    <row r="651" spans="5:5" x14ac:dyDescent="0.2">
      <c r="E651" s="7"/>
    </row>
    <row r="652" spans="5:5" x14ac:dyDescent="0.2">
      <c r="E652" s="7"/>
    </row>
    <row r="653" spans="5:5" x14ac:dyDescent="0.2">
      <c r="E653" s="7"/>
    </row>
    <row r="654" spans="5:5" x14ac:dyDescent="0.2">
      <c r="E654" s="7"/>
    </row>
    <row r="655" spans="5:5" x14ac:dyDescent="0.2">
      <c r="E655" s="7"/>
    </row>
    <row r="656" spans="5:5" x14ac:dyDescent="0.2">
      <c r="E656" s="7"/>
    </row>
    <row r="657" spans="5:5" x14ac:dyDescent="0.2">
      <c r="E657" s="7"/>
    </row>
    <row r="658" spans="5:5" x14ac:dyDescent="0.2">
      <c r="E658" s="7"/>
    </row>
    <row r="659" spans="5:5" x14ac:dyDescent="0.2">
      <c r="E659" s="7"/>
    </row>
    <row r="660" spans="5:5" x14ac:dyDescent="0.2">
      <c r="E660" s="7"/>
    </row>
    <row r="661" spans="5:5" x14ac:dyDescent="0.2">
      <c r="E661" s="7"/>
    </row>
    <row r="662" spans="5:5" x14ac:dyDescent="0.2">
      <c r="E662" s="7"/>
    </row>
    <row r="663" spans="5:5" x14ac:dyDescent="0.2">
      <c r="E663" s="7"/>
    </row>
    <row r="664" spans="5:5" x14ac:dyDescent="0.2">
      <c r="E664" s="7"/>
    </row>
    <row r="665" spans="5:5" x14ac:dyDescent="0.2">
      <c r="E665" s="7"/>
    </row>
    <row r="666" spans="5:5" x14ac:dyDescent="0.2">
      <c r="E666" s="7"/>
    </row>
    <row r="667" spans="5:5" x14ac:dyDescent="0.2">
      <c r="E667" s="7"/>
    </row>
    <row r="668" spans="5:5" x14ac:dyDescent="0.2">
      <c r="E668" s="7"/>
    </row>
    <row r="669" spans="5:5" x14ac:dyDescent="0.2">
      <c r="E669" s="7"/>
    </row>
    <row r="670" spans="5:5" x14ac:dyDescent="0.2">
      <c r="E670" s="7"/>
    </row>
    <row r="671" spans="5:5" x14ac:dyDescent="0.2">
      <c r="E671" s="7"/>
    </row>
    <row r="672" spans="5:5" x14ac:dyDescent="0.2">
      <c r="E672" s="7"/>
    </row>
    <row r="673" spans="5:5" x14ac:dyDescent="0.2">
      <c r="E673" s="7"/>
    </row>
    <row r="674" spans="5:5" x14ac:dyDescent="0.2">
      <c r="E674" s="7"/>
    </row>
    <row r="675" spans="5:5" x14ac:dyDescent="0.2">
      <c r="E675" s="7"/>
    </row>
    <row r="676" spans="5:5" x14ac:dyDescent="0.2">
      <c r="E676" s="7"/>
    </row>
    <row r="677" spans="5:5" x14ac:dyDescent="0.2">
      <c r="E677" s="7"/>
    </row>
    <row r="678" spans="5:5" x14ac:dyDescent="0.2">
      <c r="E678" s="7"/>
    </row>
    <row r="679" spans="5:5" x14ac:dyDescent="0.2">
      <c r="E679" s="7"/>
    </row>
    <row r="680" spans="5:5" x14ac:dyDescent="0.2">
      <c r="E680" s="7"/>
    </row>
    <row r="681" spans="5:5" x14ac:dyDescent="0.2">
      <c r="E681" s="7"/>
    </row>
    <row r="682" spans="5:5" x14ac:dyDescent="0.2">
      <c r="E682" s="7"/>
    </row>
    <row r="683" spans="5:5" x14ac:dyDescent="0.2">
      <c r="E683" s="7"/>
    </row>
    <row r="684" spans="5:5" x14ac:dyDescent="0.2">
      <c r="E684" s="7"/>
    </row>
    <row r="685" spans="5:5" x14ac:dyDescent="0.2">
      <c r="E685" s="7"/>
    </row>
    <row r="686" spans="5:5" x14ac:dyDescent="0.2">
      <c r="E686" s="7"/>
    </row>
    <row r="687" spans="5:5" x14ac:dyDescent="0.2">
      <c r="E687" s="7"/>
    </row>
    <row r="688" spans="5:5" x14ac:dyDescent="0.2">
      <c r="E688" s="7"/>
    </row>
    <row r="689" spans="5:5" x14ac:dyDescent="0.2">
      <c r="E689" s="7"/>
    </row>
    <row r="690" spans="5:5" x14ac:dyDescent="0.2">
      <c r="E690" s="7"/>
    </row>
    <row r="691" spans="5:5" x14ac:dyDescent="0.2">
      <c r="E691" s="7"/>
    </row>
    <row r="692" spans="5:5" x14ac:dyDescent="0.2">
      <c r="E692" s="7"/>
    </row>
    <row r="693" spans="5:5" x14ac:dyDescent="0.2">
      <c r="E693" s="7"/>
    </row>
    <row r="694" spans="5:5" x14ac:dyDescent="0.2">
      <c r="E694" s="7"/>
    </row>
    <row r="695" spans="5:5" x14ac:dyDescent="0.2">
      <c r="E695" s="7"/>
    </row>
    <row r="696" spans="5:5" x14ac:dyDescent="0.2">
      <c r="E696" s="7"/>
    </row>
    <row r="697" spans="5:5" x14ac:dyDescent="0.2">
      <c r="E697" s="7"/>
    </row>
    <row r="698" spans="5:5" x14ac:dyDescent="0.2">
      <c r="E698" s="7"/>
    </row>
    <row r="699" spans="5:5" x14ac:dyDescent="0.2">
      <c r="E699" s="7"/>
    </row>
    <row r="700" spans="5:5" x14ac:dyDescent="0.2">
      <c r="E700" s="7"/>
    </row>
    <row r="701" spans="5:5" x14ac:dyDescent="0.2">
      <c r="E701" s="7"/>
    </row>
    <row r="702" spans="5:5" x14ac:dyDescent="0.2">
      <c r="E702" s="7"/>
    </row>
    <row r="703" spans="5:5" x14ac:dyDescent="0.2">
      <c r="E703" s="7"/>
    </row>
    <row r="704" spans="5:5" x14ac:dyDescent="0.2">
      <c r="E704" s="7"/>
    </row>
    <row r="705" spans="5:5" x14ac:dyDescent="0.2">
      <c r="E705" s="7"/>
    </row>
    <row r="706" spans="5:5" x14ac:dyDescent="0.2">
      <c r="E706" s="7"/>
    </row>
    <row r="707" spans="5:5" x14ac:dyDescent="0.2">
      <c r="E707" s="7"/>
    </row>
    <row r="708" spans="5:5" x14ac:dyDescent="0.2">
      <c r="E708" s="7"/>
    </row>
    <row r="709" spans="5:5" x14ac:dyDescent="0.2">
      <c r="E709" s="7"/>
    </row>
    <row r="710" spans="5:5" x14ac:dyDescent="0.2">
      <c r="E710" s="7"/>
    </row>
    <row r="711" spans="5:5" x14ac:dyDescent="0.2">
      <c r="E711" s="7"/>
    </row>
    <row r="712" spans="5:5" x14ac:dyDescent="0.2">
      <c r="E712" s="7"/>
    </row>
    <row r="713" spans="5:5" x14ac:dyDescent="0.2">
      <c r="E713" s="7"/>
    </row>
    <row r="714" spans="5:5" x14ac:dyDescent="0.2">
      <c r="E714" s="7"/>
    </row>
    <row r="715" spans="5:5" x14ac:dyDescent="0.2">
      <c r="E715" s="7"/>
    </row>
    <row r="716" spans="5:5" x14ac:dyDescent="0.2">
      <c r="E716" s="7"/>
    </row>
    <row r="717" spans="5:5" x14ac:dyDescent="0.2">
      <c r="E717" s="7"/>
    </row>
    <row r="718" spans="5:5" x14ac:dyDescent="0.2">
      <c r="E718" s="7"/>
    </row>
    <row r="719" spans="5:5" x14ac:dyDescent="0.2">
      <c r="E719" s="7"/>
    </row>
    <row r="720" spans="5:5" x14ac:dyDescent="0.2">
      <c r="E720" s="7"/>
    </row>
    <row r="721" spans="5:5" x14ac:dyDescent="0.2">
      <c r="E721" s="7"/>
    </row>
    <row r="722" spans="5:5" x14ac:dyDescent="0.2">
      <c r="E722" s="7"/>
    </row>
    <row r="723" spans="5:5" x14ac:dyDescent="0.2">
      <c r="E723" s="7"/>
    </row>
    <row r="724" spans="5:5" x14ac:dyDescent="0.2">
      <c r="E724" s="7"/>
    </row>
    <row r="725" spans="5:5" x14ac:dyDescent="0.2">
      <c r="E725" s="7"/>
    </row>
    <row r="726" spans="5:5" x14ac:dyDescent="0.2">
      <c r="E726" s="7"/>
    </row>
    <row r="727" spans="5:5" x14ac:dyDescent="0.2">
      <c r="E727" s="7"/>
    </row>
    <row r="728" spans="5:5" x14ac:dyDescent="0.2">
      <c r="E728" s="7"/>
    </row>
    <row r="729" spans="5:5" x14ac:dyDescent="0.2">
      <c r="E729" s="7"/>
    </row>
    <row r="730" spans="5:5" x14ac:dyDescent="0.2">
      <c r="E730" s="7"/>
    </row>
    <row r="731" spans="5:5" x14ac:dyDescent="0.2">
      <c r="E731" s="7"/>
    </row>
    <row r="732" spans="5:5" x14ac:dyDescent="0.2">
      <c r="E732" s="7"/>
    </row>
    <row r="733" spans="5:5" x14ac:dyDescent="0.2">
      <c r="E733" s="7"/>
    </row>
    <row r="734" spans="5:5" x14ac:dyDescent="0.2">
      <c r="E734" s="7"/>
    </row>
    <row r="735" spans="5:5" x14ac:dyDescent="0.2">
      <c r="E735" s="7"/>
    </row>
    <row r="736" spans="5:5" x14ac:dyDescent="0.2">
      <c r="E736" s="7"/>
    </row>
    <row r="737" spans="5:5" x14ac:dyDescent="0.2">
      <c r="E737" s="7"/>
    </row>
    <row r="738" spans="5:5" x14ac:dyDescent="0.2">
      <c r="E738" s="7"/>
    </row>
    <row r="739" spans="5:5" x14ac:dyDescent="0.2">
      <c r="E739" s="7"/>
    </row>
    <row r="740" spans="5:5" x14ac:dyDescent="0.2">
      <c r="E740" s="7"/>
    </row>
    <row r="741" spans="5:5" x14ac:dyDescent="0.2">
      <c r="E741" s="7"/>
    </row>
    <row r="742" spans="5:5" x14ac:dyDescent="0.2">
      <c r="E742" s="7"/>
    </row>
    <row r="743" spans="5:5" x14ac:dyDescent="0.2">
      <c r="E743" s="7"/>
    </row>
    <row r="744" spans="5:5" x14ac:dyDescent="0.2">
      <c r="E744" s="7"/>
    </row>
    <row r="745" spans="5:5" x14ac:dyDescent="0.2">
      <c r="E745" s="7"/>
    </row>
    <row r="746" spans="5:5" x14ac:dyDescent="0.2">
      <c r="E746" s="7"/>
    </row>
    <row r="747" spans="5:5" x14ac:dyDescent="0.2">
      <c r="E747" s="7"/>
    </row>
    <row r="748" spans="5:5" x14ac:dyDescent="0.2">
      <c r="E748" s="7"/>
    </row>
    <row r="749" spans="5:5" x14ac:dyDescent="0.2">
      <c r="E749" s="7"/>
    </row>
    <row r="750" spans="5:5" x14ac:dyDescent="0.2">
      <c r="E750" s="7"/>
    </row>
    <row r="751" spans="5:5" x14ac:dyDescent="0.2">
      <c r="E751" s="7"/>
    </row>
    <row r="752" spans="5:5" x14ac:dyDescent="0.2">
      <c r="E752" s="7"/>
    </row>
    <row r="753" spans="5:5" x14ac:dyDescent="0.2">
      <c r="E753" s="7"/>
    </row>
    <row r="754" spans="5:5" x14ac:dyDescent="0.2">
      <c r="E754" s="7"/>
    </row>
    <row r="755" spans="5:5" x14ac:dyDescent="0.2">
      <c r="E755" s="7"/>
    </row>
    <row r="756" spans="5:5" x14ac:dyDescent="0.2">
      <c r="E756" s="7"/>
    </row>
    <row r="757" spans="5:5" x14ac:dyDescent="0.2">
      <c r="E757" s="7"/>
    </row>
    <row r="758" spans="5:5" x14ac:dyDescent="0.2">
      <c r="E758" s="7"/>
    </row>
    <row r="759" spans="5:5" x14ac:dyDescent="0.2">
      <c r="E759" s="7"/>
    </row>
    <row r="760" spans="5:5" x14ac:dyDescent="0.2">
      <c r="E760" s="7"/>
    </row>
    <row r="761" spans="5:5" x14ac:dyDescent="0.2">
      <c r="E761" s="7"/>
    </row>
    <row r="762" spans="5:5" x14ac:dyDescent="0.2">
      <c r="E762" s="7"/>
    </row>
    <row r="763" spans="5:5" x14ac:dyDescent="0.2">
      <c r="E763" s="7"/>
    </row>
    <row r="764" spans="5:5" x14ac:dyDescent="0.2">
      <c r="E764" s="7"/>
    </row>
    <row r="765" spans="5:5" x14ac:dyDescent="0.2">
      <c r="E765" s="7"/>
    </row>
    <row r="766" spans="5:5" x14ac:dyDescent="0.2">
      <c r="E766" s="7"/>
    </row>
    <row r="767" spans="5:5" x14ac:dyDescent="0.2">
      <c r="E767" s="7"/>
    </row>
    <row r="768" spans="5:5" x14ac:dyDescent="0.2">
      <c r="E768" s="7"/>
    </row>
    <row r="769" spans="5:5" x14ac:dyDescent="0.2">
      <c r="E769" s="7"/>
    </row>
    <row r="770" spans="5:5" x14ac:dyDescent="0.2">
      <c r="E770" s="7"/>
    </row>
    <row r="771" spans="5:5" x14ac:dyDescent="0.2">
      <c r="E771" s="7"/>
    </row>
    <row r="772" spans="5:5" x14ac:dyDescent="0.2">
      <c r="E772" s="7"/>
    </row>
    <row r="773" spans="5:5" x14ac:dyDescent="0.2">
      <c r="E773" s="7"/>
    </row>
    <row r="774" spans="5:5" x14ac:dyDescent="0.2">
      <c r="E774" s="7"/>
    </row>
    <row r="775" spans="5:5" x14ac:dyDescent="0.2">
      <c r="E775" s="7"/>
    </row>
    <row r="776" spans="5:5" x14ac:dyDescent="0.2">
      <c r="E776" s="7"/>
    </row>
    <row r="777" spans="5:5" x14ac:dyDescent="0.2">
      <c r="E777" s="7"/>
    </row>
    <row r="778" spans="5:5" x14ac:dyDescent="0.2">
      <c r="E778" s="7"/>
    </row>
    <row r="779" spans="5:5" x14ac:dyDescent="0.2">
      <c r="E779" s="7"/>
    </row>
    <row r="780" spans="5:5" x14ac:dyDescent="0.2">
      <c r="E780" s="7"/>
    </row>
    <row r="781" spans="5:5" x14ac:dyDescent="0.2">
      <c r="E781" s="7"/>
    </row>
    <row r="782" spans="5:5" x14ac:dyDescent="0.2">
      <c r="E782" s="7"/>
    </row>
    <row r="783" spans="5:5" x14ac:dyDescent="0.2">
      <c r="E783" s="7"/>
    </row>
    <row r="784" spans="5:5" x14ac:dyDescent="0.2">
      <c r="E784" s="7"/>
    </row>
    <row r="785" spans="5:5" x14ac:dyDescent="0.2">
      <c r="E785" s="7"/>
    </row>
    <row r="786" spans="5:5" x14ac:dyDescent="0.2">
      <c r="E786" s="7"/>
    </row>
    <row r="787" spans="5:5" x14ac:dyDescent="0.2">
      <c r="E787" s="7"/>
    </row>
    <row r="788" spans="5:5" x14ac:dyDescent="0.2">
      <c r="E788" s="7"/>
    </row>
    <row r="789" spans="5:5" x14ac:dyDescent="0.2">
      <c r="E789" s="7"/>
    </row>
    <row r="790" spans="5:5" x14ac:dyDescent="0.2">
      <c r="E790" s="7"/>
    </row>
    <row r="791" spans="5:5" x14ac:dyDescent="0.2">
      <c r="E791" s="7"/>
    </row>
    <row r="792" spans="5:5" x14ac:dyDescent="0.2">
      <c r="E792" s="7"/>
    </row>
    <row r="793" spans="5:5" x14ac:dyDescent="0.2">
      <c r="E793" s="7"/>
    </row>
    <row r="794" spans="5:5" x14ac:dyDescent="0.2">
      <c r="E794" s="7"/>
    </row>
    <row r="795" spans="5:5" x14ac:dyDescent="0.2">
      <c r="E795" s="7"/>
    </row>
    <row r="796" spans="5:5" x14ac:dyDescent="0.2">
      <c r="E796" s="7"/>
    </row>
    <row r="797" spans="5:5" x14ac:dyDescent="0.2">
      <c r="E797" s="7"/>
    </row>
    <row r="798" spans="5:5" x14ac:dyDescent="0.2">
      <c r="E798" s="7"/>
    </row>
    <row r="799" spans="5:5" x14ac:dyDescent="0.2">
      <c r="E799" s="7"/>
    </row>
    <row r="800" spans="5:5" x14ac:dyDescent="0.2">
      <c r="E800" s="7"/>
    </row>
    <row r="801" spans="5:5" x14ac:dyDescent="0.2">
      <c r="E801" s="7"/>
    </row>
    <row r="802" spans="5:5" x14ac:dyDescent="0.2">
      <c r="E802" s="7"/>
    </row>
    <row r="803" spans="5:5" x14ac:dyDescent="0.2">
      <c r="E803" s="7"/>
    </row>
    <row r="804" spans="5:5" x14ac:dyDescent="0.2">
      <c r="E804" s="7"/>
    </row>
    <row r="805" spans="5:5" x14ac:dyDescent="0.2">
      <c r="E805" s="7"/>
    </row>
    <row r="806" spans="5:5" x14ac:dyDescent="0.2">
      <c r="E806" s="7"/>
    </row>
    <row r="807" spans="5:5" x14ac:dyDescent="0.2">
      <c r="E807" s="7"/>
    </row>
    <row r="808" spans="5:5" x14ac:dyDescent="0.2">
      <c r="E808" s="7"/>
    </row>
    <row r="809" spans="5:5" x14ac:dyDescent="0.2">
      <c r="E809" s="7"/>
    </row>
    <row r="810" spans="5:5" x14ac:dyDescent="0.2">
      <c r="E810" s="7"/>
    </row>
    <row r="811" spans="5:5" x14ac:dyDescent="0.2">
      <c r="E811" s="7"/>
    </row>
    <row r="812" spans="5:5" x14ac:dyDescent="0.2">
      <c r="E812" s="7"/>
    </row>
    <row r="813" spans="5:5" x14ac:dyDescent="0.2">
      <c r="E813" s="7"/>
    </row>
    <row r="814" spans="5:5" x14ac:dyDescent="0.2">
      <c r="E814" s="7"/>
    </row>
    <row r="815" spans="5:5" x14ac:dyDescent="0.2">
      <c r="E815" s="7"/>
    </row>
    <row r="816" spans="5:5" x14ac:dyDescent="0.2">
      <c r="E816" s="7"/>
    </row>
    <row r="817" spans="5:5" x14ac:dyDescent="0.2">
      <c r="E817" s="7"/>
    </row>
    <row r="818" spans="5:5" x14ac:dyDescent="0.2">
      <c r="E818" s="7"/>
    </row>
    <row r="819" spans="5:5" x14ac:dyDescent="0.2">
      <c r="E819" s="7"/>
    </row>
    <row r="820" spans="5:5" x14ac:dyDescent="0.2">
      <c r="E820" s="7"/>
    </row>
    <row r="821" spans="5:5" x14ac:dyDescent="0.2">
      <c r="E821" s="7"/>
    </row>
    <row r="822" spans="5:5" x14ac:dyDescent="0.2">
      <c r="E822" s="7"/>
    </row>
    <row r="823" spans="5:5" x14ac:dyDescent="0.2">
      <c r="E823" s="7"/>
    </row>
    <row r="824" spans="5:5" x14ac:dyDescent="0.2">
      <c r="E824" s="7"/>
    </row>
    <row r="825" spans="5:5" x14ac:dyDescent="0.2">
      <c r="E825" s="7"/>
    </row>
    <row r="826" spans="5:5" x14ac:dyDescent="0.2">
      <c r="E826" s="7"/>
    </row>
    <row r="827" spans="5:5" x14ac:dyDescent="0.2">
      <c r="E827" s="7"/>
    </row>
    <row r="828" spans="5:5" x14ac:dyDescent="0.2">
      <c r="E828" s="7"/>
    </row>
    <row r="829" spans="5:5" x14ac:dyDescent="0.2">
      <c r="E829" s="7"/>
    </row>
    <row r="830" spans="5:5" x14ac:dyDescent="0.2">
      <c r="E830" s="7"/>
    </row>
    <row r="831" spans="5:5" x14ac:dyDescent="0.2">
      <c r="E831" s="7"/>
    </row>
    <row r="832" spans="5:5" x14ac:dyDescent="0.2">
      <c r="E832" s="7"/>
    </row>
    <row r="833" spans="5:5" x14ac:dyDescent="0.2">
      <c r="E833" s="7"/>
    </row>
    <row r="834" spans="5:5" x14ac:dyDescent="0.2">
      <c r="E834" s="7"/>
    </row>
    <row r="835" spans="5:5" x14ac:dyDescent="0.2">
      <c r="E835" s="7"/>
    </row>
    <row r="836" spans="5:5" x14ac:dyDescent="0.2">
      <c r="E836" s="7"/>
    </row>
    <row r="837" spans="5:5" x14ac:dyDescent="0.2">
      <c r="E837" s="7"/>
    </row>
    <row r="838" spans="5:5" x14ac:dyDescent="0.2">
      <c r="E838" s="7"/>
    </row>
    <row r="839" spans="5:5" x14ac:dyDescent="0.2">
      <c r="E839" s="7"/>
    </row>
    <row r="840" spans="5:5" x14ac:dyDescent="0.2">
      <c r="E840" s="7"/>
    </row>
    <row r="841" spans="5:5" x14ac:dyDescent="0.2">
      <c r="E841" s="7"/>
    </row>
    <row r="842" spans="5:5" x14ac:dyDescent="0.2">
      <c r="E842" s="7"/>
    </row>
    <row r="843" spans="5:5" x14ac:dyDescent="0.2">
      <c r="E843" s="7"/>
    </row>
    <row r="844" spans="5:5" x14ac:dyDescent="0.2">
      <c r="E844" s="7"/>
    </row>
    <row r="845" spans="5:5" x14ac:dyDescent="0.2">
      <c r="E845" s="7"/>
    </row>
    <row r="846" spans="5:5" x14ac:dyDescent="0.2">
      <c r="E846" s="7"/>
    </row>
    <row r="847" spans="5:5" x14ac:dyDescent="0.2">
      <c r="E847" s="7"/>
    </row>
    <row r="848" spans="5:5" x14ac:dyDescent="0.2">
      <c r="E848" s="7"/>
    </row>
    <row r="849" spans="5:5" x14ac:dyDescent="0.2">
      <c r="E849" s="7"/>
    </row>
    <row r="850" spans="5:5" x14ac:dyDescent="0.2">
      <c r="E850" s="7"/>
    </row>
    <row r="851" spans="5:5" x14ac:dyDescent="0.2">
      <c r="E851" s="7"/>
    </row>
    <row r="852" spans="5:5" x14ac:dyDescent="0.2">
      <c r="E852" s="7"/>
    </row>
    <row r="853" spans="5:5" x14ac:dyDescent="0.2">
      <c r="E853" s="7"/>
    </row>
    <row r="854" spans="5:5" x14ac:dyDescent="0.2">
      <c r="E854" s="7"/>
    </row>
    <row r="855" spans="5:5" x14ac:dyDescent="0.2">
      <c r="E855" s="7"/>
    </row>
    <row r="856" spans="5:5" x14ac:dyDescent="0.2">
      <c r="E856" s="7"/>
    </row>
    <row r="857" spans="5:5" x14ac:dyDescent="0.2">
      <c r="E857" s="7"/>
    </row>
    <row r="858" spans="5:5" x14ac:dyDescent="0.2">
      <c r="E858" s="7"/>
    </row>
    <row r="859" spans="5:5" x14ac:dyDescent="0.2">
      <c r="E859" s="7"/>
    </row>
    <row r="860" spans="5:5" x14ac:dyDescent="0.2">
      <c r="E860" s="7"/>
    </row>
    <row r="861" spans="5:5" x14ac:dyDescent="0.2">
      <c r="E861" s="7"/>
    </row>
    <row r="862" spans="5:5" x14ac:dyDescent="0.2">
      <c r="E862" s="7"/>
    </row>
    <row r="863" spans="5:5" x14ac:dyDescent="0.2">
      <c r="E863" s="7"/>
    </row>
    <row r="864" spans="5:5" x14ac:dyDescent="0.2">
      <c r="E864" s="7"/>
    </row>
    <row r="865" spans="5:5" x14ac:dyDescent="0.2">
      <c r="E865" s="7"/>
    </row>
    <row r="866" spans="5:5" x14ac:dyDescent="0.2">
      <c r="E866" s="7"/>
    </row>
    <row r="867" spans="5:5" x14ac:dyDescent="0.2">
      <c r="E867" s="7"/>
    </row>
    <row r="868" spans="5:5" x14ac:dyDescent="0.2">
      <c r="E868" s="7"/>
    </row>
    <row r="869" spans="5:5" x14ac:dyDescent="0.2">
      <c r="E869" s="7"/>
    </row>
    <row r="870" spans="5:5" x14ac:dyDescent="0.2">
      <c r="E870" s="7"/>
    </row>
    <row r="871" spans="5:5" x14ac:dyDescent="0.2">
      <c r="E871" s="7"/>
    </row>
    <row r="872" spans="5:5" x14ac:dyDescent="0.2">
      <c r="E872" s="7"/>
    </row>
    <row r="873" spans="5:5" x14ac:dyDescent="0.2">
      <c r="E873" s="7"/>
    </row>
    <row r="874" spans="5:5" x14ac:dyDescent="0.2">
      <c r="E874" s="7"/>
    </row>
    <row r="875" spans="5:5" x14ac:dyDescent="0.2">
      <c r="E875" s="7"/>
    </row>
    <row r="876" spans="5:5" x14ac:dyDescent="0.2">
      <c r="E876" s="7"/>
    </row>
    <row r="877" spans="5:5" x14ac:dyDescent="0.2">
      <c r="E877" s="7"/>
    </row>
    <row r="878" spans="5:5" x14ac:dyDescent="0.2">
      <c r="E878" s="7"/>
    </row>
    <row r="879" spans="5:5" x14ac:dyDescent="0.2">
      <c r="E879" s="7"/>
    </row>
    <row r="880" spans="5:5" x14ac:dyDescent="0.2">
      <c r="E880" s="7"/>
    </row>
    <row r="881" spans="5:5" x14ac:dyDescent="0.2">
      <c r="E881" s="7"/>
    </row>
    <row r="882" spans="5:5" x14ac:dyDescent="0.2">
      <c r="E882" s="7"/>
    </row>
    <row r="883" spans="5:5" x14ac:dyDescent="0.2">
      <c r="E883" s="7"/>
    </row>
    <row r="884" spans="5:5" x14ac:dyDescent="0.2">
      <c r="E884" s="7"/>
    </row>
    <row r="885" spans="5:5" x14ac:dyDescent="0.2">
      <c r="E885" s="7"/>
    </row>
    <row r="886" spans="5:5" x14ac:dyDescent="0.2">
      <c r="E886" s="7"/>
    </row>
    <row r="887" spans="5:5" x14ac:dyDescent="0.2">
      <c r="E887" s="7"/>
    </row>
    <row r="888" spans="5:5" x14ac:dyDescent="0.2">
      <c r="E888" s="7"/>
    </row>
    <row r="889" spans="5:5" x14ac:dyDescent="0.2">
      <c r="E889" s="7"/>
    </row>
    <row r="890" spans="5:5" x14ac:dyDescent="0.2">
      <c r="E890" s="7"/>
    </row>
    <row r="891" spans="5:5" x14ac:dyDescent="0.2">
      <c r="E891" s="7"/>
    </row>
    <row r="892" spans="5:5" x14ac:dyDescent="0.2">
      <c r="E892" s="7"/>
    </row>
    <row r="893" spans="5:5" x14ac:dyDescent="0.2">
      <c r="E893" s="7"/>
    </row>
    <row r="894" spans="5:5" x14ac:dyDescent="0.2">
      <c r="E894" s="7"/>
    </row>
    <row r="895" spans="5:5" x14ac:dyDescent="0.2">
      <c r="E895" s="7"/>
    </row>
    <row r="896" spans="5:5" x14ac:dyDescent="0.2">
      <c r="E896" s="7"/>
    </row>
    <row r="897" spans="5:5" x14ac:dyDescent="0.2">
      <c r="E897" s="7"/>
    </row>
    <row r="898" spans="5:5" x14ac:dyDescent="0.2">
      <c r="E898" s="7"/>
    </row>
    <row r="899" spans="5:5" x14ac:dyDescent="0.2">
      <c r="E899" s="7"/>
    </row>
    <row r="900" spans="5:5" x14ac:dyDescent="0.2">
      <c r="E900" s="7"/>
    </row>
    <row r="901" spans="5:5" x14ac:dyDescent="0.2">
      <c r="E901" s="7"/>
    </row>
    <row r="902" spans="5:5" x14ac:dyDescent="0.2">
      <c r="E902" s="7"/>
    </row>
    <row r="903" spans="5:5" x14ac:dyDescent="0.2">
      <c r="E903" s="7"/>
    </row>
    <row r="904" spans="5:5" x14ac:dyDescent="0.2">
      <c r="E904" s="7"/>
    </row>
    <row r="905" spans="5:5" x14ac:dyDescent="0.2">
      <c r="E905" s="7"/>
    </row>
    <row r="906" spans="5:5" x14ac:dyDescent="0.2">
      <c r="E906" s="7"/>
    </row>
    <row r="907" spans="5:5" x14ac:dyDescent="0.2">
      <c r="E907" s="7"/>
    </row>
    <row r="908" spans="5:5" x14ac:dyDescent="0.2">
      <c r="E908" s="7"/>
    </row>
    <row r="909" spans="5:5" x14ac:dyDescent="0.2">
      <c r="E909" s="7"/>
    </row>
    <row r="910" spans="5:5" x14ac:dyDescent="0.2">
      <c r="E910" s="7"/>
    </row>
    <row r="911" spans="5:5" x14ac:dyDescent="0.2">
      <c r="E911" s="7"/>
    </row>
    <row r="912" spans="5:5" x14ac:dyDescent="0.2">
      <c r="E912" s="7"/>
    </row>
    <row r="913" spans="5:5" x14ac:dyDescent="0.2">
      <c r="E913" s="7"/>
    </row>
    <row r="914" spans="5:5" x14ac:dyDescent="0.2">
      <c r="E914" s="7"/>
    </row>
    <row r="915" spans="5:5" x14ac:dyDescent="0.2">
      <c r="E915" s="7"/>
    </row>
    <row r="916" spans="5:5" x14ac:dyDescent="0.2">
      <c r="E916" s="7"/>
    </row>
    <row r="917" spans="5:5" x14ac:dyDescent="0.2">
      <c r="E917" s="7"/>
    </row>
    <row r="918" spans="5:5" x14ac:dyDescent="0.2">
      <c r="E918" s="7"/>
    </row>
    <row r="919" spans="5:5" x14ac:dyDescent="0.2">
      <c r="E919" s="7"/>
    </row>
    <row r="920" spans="5:5" x14ac:dyDescent="0.2">
      <c r="E920" s="7"/>
    </row>
    <row r="921" spans="5:5" x14ac:dyDescent="0.2">
      <c r="E921" s="7"/>
    </row>
    <row r="922" spans="5:5" x14ac:dyDescent="0.2">
      <c r="E922" s="7"/>
    </row>
    <row r="923" spans="5:5" x14ac:dyDescent="0.2">
      <c r="E923" s="7"/>
    </row>
    <row r="924" spans="5:5" x14ac:dyDescent="0.2">
      <c r="E924" s="7"/>
    </row>
    <row r="925" spans="5:5" x14ac:dyDescent="0.2">
      <c r="E925" s="7"/>
    </row>
    <row r="926" spans="5:5" x14ac:dyDescent="0.2">
      <c r="E926" s="7"/>
    </row>
    <row r="927" spans="5:5" x14ac:dyDescent="0.2">
      <c r="E927" s="7"/>
    </row>
    <row r="928" spans="5:5" x14ac:dyDescent="0.2">
      <c r="E928" s="7"/>
    </row>
    <row r="929" spans="5:5" x14ac:dyDescent="0.2">
      <c r="E929" s="7"/>
    </row>
    <row r="930" spans="5:5" x14ac:dyDescent="0.2">
      <c r="E930" s="7"/>
    </row>
    <row r="931" spans="5:5" x14ac:dyDescent="0.2">
      <c r="E931" s="7"/>
    </row>
    <row r="932" spans="5:5" x14ac:dyDescent="0.2">
      <c r="E932" s="7"/>
    </row>
    <row r="933" spans="5:5" x14ac:dyDescent="0.2">
      <c r="E933" s="7"/>
    </row>
    <row r="934" spans="5:5" x14ac:dyDescent="0.2">
      <c r="E934" s="7"/>
    </row>
    <row r="935" spans="5:5" x14ac:dyDescent="0.2">
      <c r="E935" s="7"/>
    </row>
    <row r="936" spans="5:5" x14ac:dyDescent="0.2">
      <c r="E936" s="7"/>
    </row>
    <row r="937" spans="5:5" x14ac:dyDescent="0.2">
      <c r="E937" s="7"/>
    </row>
    <row r="938" spans="5:5" x14ac:dyDescent="0.2">
      <c r="E938" s="7"/>
    </row>
    <row r="939" spans="5:5" x14ac:dyDescent="0.2">
      <c r="E939" s="7"/>
    </row>
    <row r="940" spans="5:5" x14ac:dyDescent="0.2">
      <c r="E940" s="7"/>
    </row>
    <row r="941" spans="5:5" x14ac:dyDescent="0.2">
      <c r="E941" s="7"/>
    </row>
    <row r="942" spans="5:5" x14ac:dyDescent="0.2">
      <c r="E942" s="7"/>
    </row>
    <row r="943" spans="5:5" x14ac:dyDescent="0.2">
      <c r="E943" s="7"/>
    </row>
    <row r="944" spans="5:5" x14ac:dyDescent="0.2">
      <c r="E944" s="7"/>
    </row>
    <row r="945" spans="5:5" x14ac:dyDescent="0.2">
      <c r="E945" s="7"/>
    </row>
    <row r="946" spans="5:5" x14ac:dyDescent="0.2">
      <c r="E946" s="7"/>
    </row>
    <row r="947" spans="5:5" x14ac:dyDescent="0.2">
      <c r="E947" s="7"/>
    </row>
    <row r="948" spans="5:5" x14ac:dyDescent="0.2">
      <c r="E948" s="7"/>
    </row>
    <row r="949" spans="5:5" x14ac:dyDescent="0.2">
      <c r="E949" s="7"/>
    </row>
    <row r="950" spans="5:5" x14ac:dyDescent="0.2">
      <c r="E950" s="7"/>
    </row>
    <row r="951" spans="5:5" x14ac:dyDescent="0.2">
      <c r="E951" s="7"/>
    </row>
    <row r="952" spans="5:5" x14ac:dyDescent="0.2">
      <c r="E952" s="7"/>
    </row>
    <row r="953" spans="5:5" x14ac:dyDescent="0.2">
      <c r="E953" s="7"/>
    </row>
    <row r="954" spans="5:5" x14ac:dyDescent="0.2">
      <c r="E954" s="7"/>
    </row>
    <row r="955" spans="5:5" x14ac:dyDescent="0.2">
      <c r="E955" s="7"/>
    </row>
    <row r="956" spans="5:5" x14ac:dyDescent="0.2">
      <c r="E956" s="7"/>
    </row>
    <row r="957" spans="5:5" x14ac:dyDescent="0.2">
      <c r="E957" s="7"/>
    </row>
    <row r="958" spans="5:5" x14ac:dyDescent="0.2">
      <c r="E958" s="7"/>
    </row>
    <row r="959" spans="5:5" x14ac:dyDescent="0.2">
      <c r="E959" s="7"/>
    </row>
    <row r="960" spans="5:5" x14ac:dyDescent="0.2">
      <c r="E960" s="7"/>
    </row>
    <row r="961" spans="5:5" x14ac:dyDescent="0.2">
      <c r="E961" s="7"/>
    </row>
    <row r="962" spans="5:5" x14ac:dyDescent="0.2">
      <c r="E962" s="7"/>
    </row>
    <row r="963" spans="5:5" x14ac:dyDescent="0.2">
      <c r="E963" s="7"/>
    </row>
    <row r="964" spans="5:5" x14ac:dyDescent="0.2">
      <c r="E964" s="7"/>
    </row>
    <row r="965" spans="5:5" x14ac:dyDescent="0.2">
      <c r="E965" s="7"/>
    </row>
    <row r="966" spans="5:5" x14ac:dyDescent="0.2">
      <c r="E966" s="7"/>
    </row>
    <row r="967" spans="5:5" x14ac:dyDescent="0.2">
      <c r="E967" s="7"/>
    </row>
    <row r="968" spans="5:5" x14ac:dyDescent="0.2">
      <c r="E968" s="7"/>
    </row>
    <row r="969" spans="5:5" x14ac:dyDescent="0.2">
      <c r="E969" s="7"/>
    </row>
    <row r="970" spans="5:5" x14ac:dyDescent="0.2">
      <c r="E970" s="7"/>
    </row>
    <row r="971" spans="5:5" x14ac:dyDescent="0.2">
      <c r="E971" s="7"/>
    </row>
    <row r="972" spans="5:5" x14ac:dyDescent="0.2">
      <c r="E972" s="7"/>
    </row>
    <row r="973" spans="5:5" x14ac:dyDescent="0.2">
      <c r="E973" s="7"/>
    </row>
    <row r="974" spans="5:5" x14ac:dyDescent="0.2">
      <c r="E974" s="7"/>
    </row>
    <row r="975" spans="5:5" x14ac:dyDescent="0.2">
      <c r="E975" s="7"/>
    </row>
    <row r="976" spans="5:5" x14ac:dyDescent="0.2">
      <c r="E976" s="7"/>
    </row>
    <row r="977" spans="5:5" x14ac:dyDescent="0.2">
      <c r="E977" s="7"/>
    </row>
    <row r="978" spans="5:5" x14ac:dyDescent="0.2">
      <c r="E978" s="7"/>
    </row>
    <row r="979" spans="5:5" x14ac:dyDescent="0.2">
      <c r="E979" s="7"/>
    </row>
    <row r="980" spans="5:5" x14ac:dyDescent="0.2">
      <c r="E980" s="7"/>
    </row>
    <row r="981" spans="5:5" x14ac:dyDescent="0.2">
      <c r="E981" s="7"/>
    </row>
    <row r="982" spans="5:5" x14ac:dyDescent="0.2">
      <c r="E982" s="7"/>
    </row>
    <row r="983" spans="5:5" x14ac:dyDescent="0.2">
      <c r="E983" s="7"/>
    </row>
    <row r="984" spans="5:5" x14ac:dyDescent="0.2">
      <c r="E984" s="7"/>
    </row>
    <row r="985" spans="5:5" x14ac:dyDescent="0.2">
      <c r="E985" s="7"/>
    </row>
    <row r="986" spans="5:5" x14ac:dyDescent="0.2">
      <c r="E986" s="7"/>
    </row>
    <row r="987" spans="5:5" x14ac:dyDescent="0.2">
      <c r="E987" s="7"/>
    </row>
    <row r="988" spans="5:5" x14ac:dyDescent="0.2">
      <c r="E988" s="7"/>
    </row>
    <row r="989" spans="5:5" x14ac:dyDescent="0.2">
      <c r="E989" s="7"/>
    </row>
    <row r="990" spans="5:5" x14ac:dyDescent="0.2">
      <c r="E990" s="7"/>
    </row>
    <row r="991" spans="5:5" x14ac:dyDescent="0.2">
      <c r="E991" s="7"/>
    </row>
    <row r="992" spans="5:5" x14ac:dyDescent="0.2">
      <c r="E992" s="7"/>
    </row>
    <row r="993" spans="5:5" x14ac:dyDescent="0.2">
      <c r="E993" s="7"/>
    </row>
    <row r="994" spans="5:5" x14ac:dyDescent="0.2">
      <c r="E994" s="7"/>
    </row>
    <row r="995" spans="5:5" x14ac:dyDescent="0.2">
      <c r="E995" s="7"/>
    </row>
    <row r="996" spans="5:5" x14ac:dyDescent="0.2">
      <c r="E996" s="7"/>
    </row>
    <row r="997" spans="5:5" x14ac:dyDescent="0.2">
      <c r="E997" s="7"/>
    </row>
    <row r="998" spans="5:5" x14ac:dyDescent="0.2">
      <c r="E998" s="7"/>
    </row>
    <row r="999" spans="5:5" x14ac:dyDescent="0.2">
      <c r="E999" s="7"/>
    </row>
    <row r="1000" spans="5:5" x14ac:dyDescent="0.2">
      <c r="E1000" s="7"/>
    </row>
    <row r="1001" spans="5:5" x14ac:dyDescent="0.2">
      <c r="E1001" s="7"/>
    </row>
    <row r="1002" spans="5:5" x14ac:dyDescent="0.2">
      <c r="E1002" s="7"/>
    </row>
    <row r="1003" spans="5:5" x14ac:dyDescent="0.2">
      <c r="E1003" s="7"/>
    </row>
    <row r="1004" spans="5:5" x14ac:dyDescent="0.2">
      <c r="E1004" s="7"/>
    </row>
    <row r="1005" spans="5:5" x14ac:dyDescent="0.2">
      <c r="E1005" s="7"/>
    </row>
    <row r="1006" spans="5:5" x14ac:dyDescent="0.2">
      <c r="E1006" s="7"/>
    </row>
    <row r="1007" spans="5:5" x14ac:dyDescent="0.2">
      <c r="E1007" s="7"/>
    </row>
    <row r="1008" spans="5:5" x14ac:dyDescent="0.2">
      <c r="E1008" s="7"/>
    </row>
    <row r="1009" spans="5:5" x14ac:dyDescent="0.2">
      <c r="E1009" s="7"/>
    </row>
    <row r="1010" spans="5:5" x14ac:dyDescent="0.2">
      <c r="E1010" s="7"/>
    </row>
    <row r="1011" spans="5:5" x14ac:dyDescent="0.2">
      <c r="E1011" s="7"/>
    </row>
    <row r="1012" spans="5:5" x14ac:dyDescent="0.2">
      <c r="E1012" s="7"/>
    </row>
    <row r="1013" spans="5:5" x14ac:dyDescent="0.2">
      <c r="E1013" s="7"/>
    </row>
    <row r="1014" spans="5:5" x14ac:dyDescent="0.2">
      <c r="E1014" s="7"/>
    </row>
    <row r="1015" spans="5:5" x14ac:dyDescent="0.2">
      <c r="E1015" s="7"/>
    </row>
    <row r="1016" spans="5:5" x14ac:dyDescent="0.2">
      <c r="E1016" s="7"/>
    </row>
    <row r="1017" spans="5:5" x14ac:dyDescent="0.2">
      <c r="E1017" s="7"/>
    </row>
    <row r="1018" spans="5:5" x14ac:dyDescent="0.2">
      <c r="E1018" s="7"/>
    </row>
    <row r="1019" spans="5:5" x14ac:dyDescent="0.2">
      <c r="E1019" s="7"/>
    </row>
    <row r="1020" spans="5:5" x14ac:dyDescent="0.2">
      <c r="E1020" s="7"/>
    </row>
    <row r="1021" spans="5:5" x14ac:dyDescent="0.2">
      <c r="E1021" s="7"/>
    </row>
    <row r="1022" spans="5:5" x14ac:dyDescent="0.2">
      <c r="E1022" s="7"/>
    </row>
    <row r="1023" spans="5:5" x14ac:dyDescent="0.2">
      <c r="E1023" s="7"/>
    </row>
    <row r="1024" spans="5:5" x14ac:dyDescent="0.2">
      <c r="E1024" s="7"/>
    </row>
    <row r="1025" spans="5:5" x14ac:dyDescent="0.2">
      <c r="E1025" s="7"/>
    </row>
    <row r="1026" spans="5:5" x14ac:dyDescent="0.2">
      <c r="E1026" s="7"/>
    </row>
    <row r="1027" spans="5:5" x14ac:dyDescent="0.2">
      <c r="E1027" s="7"/>
    </row>
    <row r="1028" spans="5:5" x14ac:dyDescent="0.2">
      <c r="E1028" s="7"/>
    </row>
    <row r="1029" spans="5:5" x14ac:dyDescent="0.2">
      <c r="E1029" s="7"/>
    </row>
    <row r="1030" spans="5:5" x14ac:dyDescent="0.2">
      <c r="E1030" s="7"/>
    </row>
    <row r="1031" spans="5:5" x14ac:dyDescent="0.2">
      <c r="E1031" s="7"/>
    </row>
    <row r="1032" spans="5:5" x14ac:dyDescent="0.2">
      <c r="E1032" s="7"/>
    </row>
    <row r="1033" spans="5:5" x14ac:dyDescent="0.2">
      <c r="E1033" s="7"/>
    </row>
    <row r="1034" spans="5:5" x14ac:dyDescent="0.2">
      <c r="E1034" s="7"/>
    </row>
    <row r="1035" spans="5:5" x14ac:dyDescent="0.2">
      <c r="E1035" s="7"/>
    </row>
    <row r="1036" spans="5:5" x14ac:dyDescent="0.2">
      <c r="E1036" s="7"/>
    </row>
    <row r="1037" spans="5:5" x14ac:dyDescent="0.2">
      <c r="E1037" s="7"/>
    </row>
    <row r="1038" spans="5:5" x14ac:dyDescent="0.2">
      <c r="E1038" s="7"/>
    </row>
    <row r="1039" spans="5:5" x14ac:dyDescent="0.2">
      <c r="E1039" s="7"/>
    </row>
    <row r="1040" spans="5:5" x14ac:dyDescent="0.2">
      <c r="E1040" s="7"/>
    </row>
    <row r="1041" spans="5:5" x14ac:dyDescent="0.2">
      <c r="E1041" s="7"/>
    </row>
    <row r="1042" spans="5:5" x14ac:dyDescent="0.2">
      <c r="E1042" s="7"/>
    </row>
    <row r="1043" spans="5:5" x14ac:dyDescent="0.2">
      <c r="E1043" s="7"/>
    </row>
    <row r="1044" spans="5:5" x14ac:dyDescent="0.2">
      <c r="E1044" s="7"/>
    </row>
    <row r="1045" spans="5:5" x14ac:dyDescent="0.2">
      <c r="E1045" s="7"/>
    </row>
    <row r="1046" spans="5:5" x14ac:dyDescent="0.2">
      <c r="E1046" s="7"/>
    </row>
    <row r="1047" spans="5:5" x14ac:dyDescent="0.2">
      <c r="E1047" s="7"/>
    </row>
    <row r="1048" spans="5:5" x14ac:dyDescent="0.2">
      <c r="E1048" s="7"/>
    </row>
    <row r="1049" spans="5:5" x14ac:dyDescent="0.2">
      <c r="E1049" s="7"/>
    </row>
    <row r="1050" spans="5:5" x14ac:dyDescent="0.2">
      <c r="E1050" s="7"/>
    </row>
    <row r="1051" spans="5:5" x14ac:dyDescent="0.2">
      <c r="E1051" s="7"/>
    </row>
    <row r="1052" spans="5:5" x14ac:dyDescent="0.2">
      <c r="E1052" s="7"/>
    </row>
    <row r="1053" spans="5:5" x14ac:dyDescent="0.2">
      <c r="E1053" s="7"/>
    </row>
    <row r="1054" spans="5:5" x14ac:dyDescent="0.2">
      <c r="E1054" s="7"/>
    </row>
    <row r="1055" spans="5:5" x14ac:dyDescent="0.2">
      <c r="E1055" s="7"/>
    </row>
    <row r="1056" spans="5:5" x14ac:dyDescent="0.2">
      <c r="E1056" s="7"/>
    </row>
    <row r="1057" spans="5:5" x14ac:dyDescent="0.2">
      <c r="E1057" s="7"/>
    </row>
    <row r="1058" spans="5:5" x14ac:dyDescent="0.2">
      <c r="E1058" s="7"/>
    </row>
    <row r="1059" spans="5:5" x14ac:dyDescent="0.2">
      <c r="E1059" s="7"/>
    </row>
    <row r="1060" spans="5:5" x14ac:dyDescent="0.2">
      <c r="E1060" s="7"/>
    </row>
    <row r="1061" spans="5:5" x14ac:dyDescent="0.2">
      <c r="E1061" s="7"/>
    </row>
    <row r="1062" spans="5:5" x14ac:dyDescent="0.2">
      <c r="E1062" s="7"/>
    </row>
    <row r="1063" spans="5:5" x14ac:dyDescent="0.2">
      <c r="E1063" s="7"/>
    </row>
    <row r="1064" spans="5:5" x14ac:dyDescent="0.2">
      <c r="E1064" s="7"/>
    </row>
    <row r="1065" spans="5:5" x14ac:dyDescent="0.2">
      <c r="E1065" s="7"/>
    </row>
    <row r="1066" spans="5:5" x14ac:dyDescent="0.2">
      <c r="E1066" s="7"/>
    </row>
    <row r="1067" spans="5:5" x14ac:dyDescent="0.2">
      <c r="E1067" s="7"/>
    </row>
    <row r="1068" spans="5:5" x14ac:dyDescent="0.2">
      <c r="E1068" s="7"/>
    </row>
    <row r="1069" spans="5:5" x14ac:dyDescent="0.2">
      <c r="E1069" s="7"/>
    </row>
    <row r="1070" spans="5:5" x14ac:dyDescent="0.2">
      <c r="E1070" s="7"/>
    </row>
    <row r="1071" spans="5:5" x14ac:dyDescent="0.2">
      <c r="E1071" s="7"/>
    </row>
    <row r="1072" spans="5:5" x14ac:dyDescent="0.2">
      <c r="E1072" s="7"/>
    </row>
    <row r="1073" spans="5:5" x14ac:dyDescent="0.2">
      <c r="E1073" s="7"/>
    </row>
    <row r="1074" spans="5:5" x14ac:dyDescent="0.2">
      <c r="E1074" s="7"/>
    </row>
    <row r="1075" spans="5:5" x14ac:dyDescent="0.2">
      <c r="E1075" s="7"/>
    </row>
    <row r="1076" spans="5:5" x14ac:dyDescent="0.2">
      <c r="E1076" s="7"/>
    </row>
    <row r="1077" spans="5:5" x14ac:dyDescent="0.2">
      <c r="E1077" s="7"/>
    </row>
    <row r="1078" spans="5:5" x14ac:dyDescent="0.2">
      <c r="E1078" s="7"/>
    </row>
    <row r="1079" spans="5:5" x14ac:dyDescent="0.2">
      <c r="E1079" s="7"/>
    </row>
    <row r="1080" spans="5:5" x14ac:dyDescent="0.2">
      <c r="E1080" s="7"/>
    </row>
    <row r="1081" spans="5:5" x14ac:dyDescent="0.2">
      <c r="E1081" s="7"/>
    </row>
    <row r="1082" spans="5:5" x14ac:dyDescent="0.2">
      <c r="E1082" s="7"/>
    </row>
    <row r="1083" spans="5:5" x14ac:dyDescent="0.2">
      <c r="E1083" s="7"/>
    </row>
    <row r="1084" spans="5:5" x14ac:dyDescent="0.2">
      <c r="E1084" s="7"/>
    </row>
    <row r="1085" spans="5:5" x14ac:dyDescent="0.2">
      <c r="E1085" s="7"/>
    </row>
    <row r="1086" spans="5:5" x14ac:dyDescent="0.2">
      <c r="E1086" s="7"/>
    </row>
    <row r="1087" spans="5:5" x14ac:dyDescent="0.2">
      <c r="E1087" s="7"/>
    </row>
    <row r="1088" spans="5:5" x14ac:dyDescent="0.2">
      <c r="E1088" s="7"/>
    </row>
    <row r="1089" spans="5:5" x14ac:dyDescent="0.2">
      <c r="E1089" s="7"/>
    </row>
    <row r="1090" spans="5:5" x14ac:dyDescent="0.2">
      <c r="E1090" s="7"/>
    </row>
    <row r="1091" spans="5:5" x14ac:dyDescent="0.2">
      <c r="E1091" s="7"/>
    </row>
    <row r="1092" spans="5:5" x14ac:dyDescent="0.2">
      <c r="E1092" s="7"/>
    </row>
    <row r="1093" spans="5:5" x14ac:dyDescent="0.2">
      <c r="E1093" s="7"/>
    </row>
    <row r="1094" spans="5:5" x14ac:dyDescent="0.2">
      <c r="E1094" s="7"/>
    </row>
    <row r="1095" spans="5:5" x14ac:dyDescent="0.2">
      <c r="E1095" s="7"/>
    </row>
    <row r="1096" spans="5:5" x14ac:dyDescent="0.2">
      <c r="E1096" s="7"/>
    </row>
    <row r="1097" spans="5:5" x14ac:dyDescent="0.2">
      <c r="E1097" s="7"/>
    </row>
    <row r="1098" spans="5:5" x14ac:dyDescent="0.2">
      <c r="E1098" s="7"/>
    </row>
    <row r="1099" spans="5:5" x14ac:dyDescent="0.2">
      <c r="E1099" s="7"/>
    </row>
    <row r="1100" spans="5:5" x14ac:dyDescent="0.2">
      <c r="E1100" s="7"/>
    </row>
    <row r="1101" spans="5:5" x14ac:dyDescent="0.2">
      <c r="E1101" s="7"/>
    </row>
    <row r="1102" spans="5:5" x14ac:dyDescent="0.2">
      <c r="E1102" s="7"/>
    </row>
    <row r="1103" spans="5:5" x14ac:dyDescent="0.2">
      <c r="E1103" s="7"/>
    </row>
    <row r="1104" spans="5:5" x14ac:dyDescent="0.2">
      <c r="E1104" s="7"/>
    </row>
    <row r="1105" spans="5:5" x14ac:dyDescent="0.2">
      <c r="E1105" s="7"/>
    </row>
    <row r="1106" spans="5:5" x14ac:dyDescent="0.2">
      <c r="E1106" s="7"/>
    </row>
    <row r="1107" spans="5:5" x14ac:dyDescent="0.2">
      <c r="E1107" s="7"/>
    </row>
    <row r="1108" spans="5:5" x14ac:dyDescent="0.2">
      <c r="E1108" s="7"/>
    </row>
    <row r="1109" spans="5:5" x14ac:dyDescent="0.2">
      <c r="E1109" s="7"/>
    </row>
    <row r="1110" spans="5:5" x14ac:dyDescent="0.2">
      <c r="E1110" s="7"/>
    </row>
    <row r="1111" spans="5:5" x14ac:dyDescent="0.2">
      <c r="E1111" s="7"/>
    </row>
    <row r="1112" spans="5:5" x14ac:dyDescent="0.2">
      <c r="E1112" s="7"/>
    </row>
    <row r="1113" spans="5:5" x14ac:dyDescent="0.2">
      <c r="E1113" s="7"/>
    </row>
    <row r="1114" spans="5:5" x14ac:dyDescent="0.2">
      <c r="E1114" s="7"/>
    </row>
    <row r="1115" spans="5:5" x14ac:dyDescent="0.2">
      <c r="E1115" s="7"/>
    </row>
    <row r="1116" spans="5:5" x14ac:dyDescent="0.2">
      <c r="E1116" s="7"/>
    </row>
    <row r="1117" spans="5:5" x14ac:dyDescent="0.2">
      <c r="E1117" s="7"/>
    </row>
    <row r="1118" spans="5:5" x14ac:dyDescent="0.2">
      <c r="E1118" s="7"/>
    </row>
    <row r="1119" spans="5:5" x14ac:dyDescent="0.2">
      <c r="E1119" s="7"/>
    </row>
    <row r="1120" spans="5:5" x14ac:dyDescent="0.2">
      <c r="E1120" s="7"/>
    </row>
    <row r="1121" spans="5:5" x14ac:dyDescent="0.2">
      <c r="E1121" s="7"/>
    </row>
    <row r="1122" spans="5:5" x14ac:dyDescent="0.2">
      <c r="E1122" s="7"/>
    </row>
    <row r="1123" spans="5:5" x14ac:dyDescent="0.2">
      <c r="E1123" s="7"/>
    </row>
    <row r="1124" spans="5:5" x14ac:dyDescent="0.2">
      <c r="E1124" s="7"/>
    </row>
    <row r="1125" spans="5:5" x14ac:dyDescent="0.2">
      <c r="E1125" s="7"/>
    </row>
    <row r="1126" spans="5:5" x14ac:dyDescent="0.2">
      <c r="E1126" s="7"/>
    </row>
    <row r="1127" spans="5:5" x14ac:dyDescent="0.2">
      <c r="E1127" s="7"/>
    </row>
    <row r="1128" spans="5:5" x14ac:dyDescent="0.2">
      <c r="E1128" s="7"/>
    </row>
    <row r="1129" spans="5:5" x14ac:dyDescent="0.2">
      <c r="E1129" s="7"/>
    </row>
    <row r="1130" spans="5:5" x14ac:dyDescent="0.2">
      <c r="E1130" s="7"/>
    </row>
    <row r="1131" spans="5:5" x14ac:dyDescent="0.2">
      <c r="E1131" s="7"/>
    </row>
    <row r="1132" spans="5:5" x14ac:dyDescent="0.2">
      <c r="E1132" s="7"/>
    </row>
    <row r="1133" spans="5:5" x14ac:dyDescent="0.2">
      <c r="E1133" s="7"/>
    </row>
    <row r="1134" spans="5:5" x14ac:dyDescent="0.2">
      <c r="E1134" s="7"/>
    </row>
    <row r="1135" spans="5:5" x14ac:dyDescent="0.2">
      <c r="E1135" s="7"/>
    </row>
    <row r="1136" spans="5:5" x14ac:dyDescent="0.2">
      <c r="E1136" s="7"/>
    </row>
    <row r="1137" spans="5:5" x14ac:dyDescent="0.2">
      <c r="E1137" s="7"/>
    </row>
    <row r="1138" spans="5:5" x14ac:dyDescent="0.2">
      <c r="E1138" s="7"/>
    </row>
    <row r="1139" spans="5:5" x14ac:dyDescent="0.2">
      <c r="E1139" s="7"/>
    </row>
    <row r="1140" spans="5:5" x14ac:dyDescent="0.2">
      <c r="E1140" s="7"/>
    </row>
    <row r="1141" spans="5:5" x14ac:dyDescent="0.2">
      <c r="E1141" s="7"/>
    </row>
    <row r="1142" spans="5:5" x14ac:dyDescent="0.2">
      <c r="E1142" s="7"/>
    </row>
    <row r="1143" spans="5:5" x14ac:dyDescent="0.2">
      <c r="E1143" s="7"/>
    </row>
    <row r="1144" spans="5:5" x14ac:dyDescent="0.2">
      <c r="E1144" s="7"/>
    </row>
    <row r="1145" spans="5:5" x14ac:dyDescent="0.2">
      <c r="E1145" s="7"/>
    </row>
    <row r="1146" spans="5:5" x14ac:dyDescent="0.2">
      <c r="E1146" s="7"/>
    </row>
    <row r="1147" spans="5:5" x14ac:dyDescent="0.2">
      <c r="E1147" s="7"/>
    </row>
    <row r="1148" spans="5:5" x14ac:dyDescent="0.2">
      <c r="E1148" s="7"/>
    </row>
    <row r="1149" spans="5:5" x14ac:dyDescent="0.2">
      <c r="E1149" s="7"/>
    </row>
    <row r="1150" spans="5:5" x14ac:dyDescent="0.2">
      <c r="E1150" s="7"/>
    </row>
    <row r="1151" spans="5:5" x14ac:dyDescent="0.2">
      <c r="E1151" s="7"/>
    </row>
    <row r="1152" spans="5:5" x14ac:dyDescent="0.2">
      <c r="E1152" s="7"/>
    </row>
    <row r="1153" spans="5:5" x14ac:dyDescent="0.2">
      <c r="E1153" s="7"/>
    </row>
    <row r="1154" spans="5:5" x14ac:dyDescent="0.2">
      <c r="E1154" s="7"/>
    </row>
    <row r="1155" spans="5:5" x14ac:dyDescent="0.2">
      <c r="E1155" s="7"/>
    </row>
    <row r="1156" spans="5:5" x14ac:dyDescent="0.2">
      <c r="E1156" s="7"/>
    </row>
    <row r="1157" spans="5:5" x14ac:dyDescent="0.2">
      <c r="E1157" s="7"/>
    </row>
    <row r="1158" spans="5:5" x14ac:dyDescent="0.2">
      <c r="E1158" s="7"/>
    </row>
    <row r="1159" spans="5:5" x14ac:dyDescent="0.2">
      <c r="E1159" s="7"/>
    </row>
    <row r="1160" spans="5:5" x14ac:dyDescent="0.2">
      <c r="E1160" s="7"/>
    </row>
    <row r="1161" spans="5:5" x14ac:dyDescent="0.2">
      <c r="E1161" s="7"/>
    </row>
    <row r="1162" spans="5:5" x14ac:dyDescent="0.2">
      <c r="E1162" s="7"/>
    </row>
    <row r="1163" spans="5:5" x14ac:dyDescent="0.2">
      <c r="E1163" s="7"/>
    </row>
    <row r="1164" spans="5:5" x14ac:dyDescent="0.2">
      <c r="E1164" s="7"/>
    </row>
    <row r="1165" spans="5:5" x14ac:dyDescent="0.2">
      <c r="E1165" s="7"/>
    </row>
    <row r="1166" spans="5:5" x14ac:dyDescent="0.2">
      <c r="E1166" s="7"/>
    </row>
    <row r="1167" spans="5:5" x14ac:dyDescent="0.2">
      <c r="E1167" s="7"/>
    </row>
    <row r="1168" spans="5:5" x14ac:dyDescent="0.2">
      <c r="E1168" s="7"/>
    </row>
    <row r="1169" spans="5:5" x14ac:dyDescent="0.2">
      <c r="E1169" s="7"/>
    </row>
    <row r="1170" spans="5:5" x14ac:dyDescent="0.2">
      <c r="E1170" s="7"/>
    </row>
    <row r="1171" spans="5:5" x14ac:dyDescent="0.2">
      <c r="E1171" s="7"/>
    </row>
    <row r="1172" spans="5:5" x14ac:dyDescent="0.2">
      <c r="E1172" s="7"/>
    </row>
    <row r="1173" spans="5:5" x14ac:dyDescent="0.2">
      <c r="E1173" s="7"/>
    </row>
    <row r="1174" spans="5:5" x14ac:dyDescent="0.2">
      <c r="E1174" s="7"/>
    </row>
    <row r="1175" spans="5:5" x14ac:dyDescent="0.2">
      <c r="E1175" s="7"/>
    </row>
    <row r="1176" spans="5:5" x14ac:dyDescent="0.2">
      <c r="E1176" s="7"/>
    </row>
    <row r="1177" spans="5:5" x14ac:dyDescent="0.2">
      <c r="E1177" s="7"/>
    </row>
    <row r="1178" spans="5:5" x14ac:dyDescent="0.2">
      <c r="E1178" s="7"/>
    </row>
    <row r="1179" spans="5:5" x14ac:dyDescent="0.2">
      <c r="E1179" s="7"/>
    </row>
    <row r="1180" spans="5:5" x14ac:dyDescent="0.2">
      <c r="E1180" s="7"/>
    </row>
    <row r="1181" spans="5:5" x14ac:dyDescent="0.2">
      <c r="E1181" s="7"/>
    </row>
    <row r="1182" spans="5:5" x14ac:dyDescent="0.2">
      <c r="E1182" s="7"/>
    </row>
    <row r="1183" spans="5:5" x14ac:dyDescent="0.2">
      <c r="E1183" s="7"/>
    </row>
    <row r="1184" spans="5:5" x14ac:dyDescent="0.2">
      <c r="E1184" s="7"/>
    </row>
    <row r="1185" spans="5:5" x14ac:dyDescent="0.2">
      <c r="E1185" s="7"/>
    </row>
    <row r="1186" spans="5:5" x14ac:dyDescent="0.2">
      <c r="E1186" s="7"/>
    </row>
    <row r="1187" spans="5:5" x14ac:dyDescent="0.2">
      <c r="E1187" s="7"/>
    </row>
    <row r="1188" spans="5:5" x14ac:dyDescent="0.2">
      <c r="E1188" s="7"/>
    </row>
    <row r="1189" spans="5:5" x14ac:dyDescent="0.2">
      <c r="E1189" s="7"/>
    </row>
    <row r="1190" spans="5:5" x14ac:dyDescent="0.2">
      <c r="E1190" s="7"/>
    </row>
    <row r="1191" spans="5:5" x14ac:dyDescent="0.2">
      <c r="E1191" s="7"/>
    </row>
    <row r="1192" spans="5:5" x14ac:dyDescent="0.2">
      <c r="E1192" s="7"/>
    </row>
    <row r="1193" spans="5:5" x14ac:dyDescent="0.2">
      <c r="E1193" s="7"/>
    </row>
    <row r="1194" spans="5:5" x14ac:dyDescent="0.2">
      <c r="E1194" s="7"/>
    </row>
    <row r="1195" spans="5:5" x14ac:dyDescent="0.2">
      <c r="E1195" s="7"/>
    </row>
    <row r="1196" spans="5:5" x14ac:dyDescent="0.2">
      <c r="E1196" s="7"/>
    </row>
    <row r="1197" spans="5:5" x14ac:dyDescent="0.2">
      <c r="E1197" s="7"/>
    </row>
    <row r="1198" spans="5:5" x14ac:dyDescent="0.2">
      <c r="E1198" s="7"/>
    </row>
    <row r="1199" spans="5:5" x14ac:dyDescent="0.2">
      <c r="E1199" s="7"/>
    </row>
    <row r="1200" spans="5:5" x14ac:dyDescent="0.2">
      <c r="E1200" s="7"/>
    </row>
    <row r="1201" spans="5:5" x14ac:dyDescent="0.2">
      <c r="E1201" s="7"/>
    </row>
    <row r="1202" spans="5:5" x14ac:dyDescent="0.2">
      <c r="E1202" s="7"/>
    </row>
    <row r="1203" spans="5:5" x14ac:dyDescent="0.2">
      <c r="E1203" s="7"/>
    </row>
    <row r="1204" spans="5:5" x14ac:dyDescent="0.2">
      <c r="E1204" s="7"/>
    </row>
    <row r="1205" spans="5:5" x14ac:dyDescent="0.2">
      <c r="E1205" s="7"/>
    </row>
    <row r="1206" spans="5:5" x14ac:dyDescent="0.2">
      <c r="E1206" s="7"/>
    </row>
    <row r="1207" spans="5:5" x14ac:dyDescent="0.2">
      <c r="E1207" s="7"/>
    </row>
    <row r="1208" spans="5:5" x14ac:dyDescent="0.2">
      <c r="E1208" s="7"/>
    </row>
    <row r="1209" spans="5:5" x14ac:dyDescent="0.2">
      <c r="E1209" s="7"/>
    </row>
    <row r="1210" spans="5:5" x14ac:dyDescent="0.2">
      <c r="E1210" s="7"/>
    </row>
    <row r="1211" spans="5:5" x14ac:dyDescent="0.2">
      <c r="E1211" s="7"/>
    </row>
    <row r="1212" spans="5:5" x14ac:dyDescent="0.2">
      <c r="E1212" s="7"/>
    </row>
    <row r="1213" spans="5:5" x14ac:dyDescent="0.2">
      <c r="E1213" s="7"/>
    </row>
    <row r="1214" spans="5:5" x14ac:dyDescent="0.2">
      <c r="E1214" s="7"/>
    </row>
    <row r="1215" spans="5:5" x14ac:dyDescent="0.2">
      <c r="E1215" s="7"/>
    </row>
    <row r="1216" spans="5:5" x14ac:dyDescent="0.2">
      <c r="E1216" s="7"/>
    </row>
    <row r="1217" spans="5:5" x14ac:dyDescent="0.2">
      <c r="E1217" s="7"/>
    </row>
    <row r="1218" spans="5:5" x14ac:dyDescent="0.2">
      <c r="E1218" s="7"/>
    </row>
    <row r="1219" spans="5:5" x14ac:dyDescent="0.2">
      <c r="E1219" s="7"/>
    </row>
    <row r="1220" spans="5:5" x14ac:dyDescent="0.2">
      <c r="E1220" s="7"/>
    </row>
    <row r="1221" spans="5:5" x14ac:dyDescent="0.2">
      <c r="E1221" s="7"/>
    </row>
    <row r="1222" spans="5:5" x14ac:dyDescent="0.2">
      <c r="E1222" s="7"/>
    </row>
    <row r="1223" spans="5:5" x14ac:dyDescent="0.2">
      <c r="E1223" s="7"/>
    </row>
    <row r="1224" spans="5:5" x14ac:dyDescent="0.2">
      <c r="E1224" s="7"/>
    </row>
    <row r="1225" spans="5:5" x14ac:dyDescent="0.2">
      <c r="E1225" s="7"/>
    </row>
    <row r="1226" spans="5:5" x14ac:dyDescent="0.2">
      <c r="E1226" s="7"/>
    </row>
    <row r="1227" spans="5:5" x14ac:dyDescent="0.2">
      <c r="E1227" s="7"/>
    </row>
    <row r="1228" spans="5:5" x14ac:dyDescent="0.2">
      <c r="E1228" s="7"/>
    </row>
    <row r="1229" spans="5:5" x14ac:dyDescent="0.2">
      <c r="E1229" s="7"/>
    </row>
    <row r="1230" spans="5:5" x14ac:dyDescent="0.2">
      <c r="E1230" s="7"/>
    </row>
    <row r="1231" spans="5:5" x14ac:dyDescent="0.2">
      <c r="E1231" s="7"/>
    </row>
    <row r="1232" spans="5:5" x14ac:dyDescent="0.2">
      <c r="E1232" s="7"/>
    </row>
    <row r="1233" spans="5:5" x14ac:dyDescent="0.2">
      <c r="E1233" s="7"/>
    </row>
    <row r="1234" spans="5:5" x14ac:dyDescent="0.2">
      <c r="E1234" s="7"/>
    </row>
    <row r="1235" spans="5:5" x14ac:dyDescent="0.2">
      <c r="E1235" s="7"/>
    </row>
    <row r="1236" spans="5:5" x14ac:dyDescent="0.2">
      <c r="E1236" s="7"/>
    </row>
    <row r="1237" spans="5:5" x14ac:dyDescent="0.2">
      <c r="E1237" s="7"/>
    </row>
    <row r="1238" spans="5:5" x14ac:dyDescent="0.2">
      <c r="E1238" s="7"/>
    </row>
    <row r="1239" spans="5:5" x14ac:dyDescent="0.2">
      <c r="E1239" s="7"/>
    </row>
    <row r="1240" spans="5:5" x14ac:dyDescent="0.2">
      <c r="E1240" s="7"/>
    </row>
    <row r="1241" spans="5:5" x14ac:dyDescent="0.2">
      <c r="E1241" s="7"/>
    </row>
    <row r="1242" spans="5:5" x14ac:dyDescent="0.2">
      <c r="E1242" s="7"/>
    </row>
    <row r="1243" spans="5:5" x14ac:dyDescent="0.2">
      <c r="E1243" s="7"/>
    </row>
    <row r="1244" spans="5:5" x14ac:dyDescent="0.2">
      <c r="E1244" s="7"/>
    </row>
    <row r="1245" spans="5:5" x14ac:dyDescent="0.2">
      <c r="E1245" s="7"/>
    </row>
    <row r="1246" spans="5:5" x14ac:dyDescent="0.2">
      <c r="E1246" s="7"/>
    </row>
    <row r="1247" spans="5:5" x14ac:dyDescent="0.2">
      <c r="E1247" s="7"/>
    </row>
    <row r="1248" spans="5:5" x14ac:dyDescent="0.2">
      <c r="E1248" s="7"/>
    </row>
    <row r="1249" spans="5:5" x14ac:dyDescent="0.2">
      <c r="E1249" s="7"/>
    </row>
    <row r="1250" spans="5:5" x14ac:dyDescent="0.2">
      <c r="E1250" s="7"/>
    </row>
    <row r="1251" spans="5:5" x14ac:dyDescent="0.2">
      <c r="E1251" s="7"/>
    </row>
    <row r="1252" spans="5:5" x14ac:dyDescent="0.2">
      <c r="E1252" s="7"/>
    </row>
    <row r="1253" spans="5:5" x14ac:dyDescent="0.2">
      <c r="E1253" s="7"/>
    </row>
    <row r="1254" spans="5:5" x14ac:dyDescent="0.2">
      <c r="E1254" s="7"/>
    </row>
    <row r="1255" spans="5:5" x14ac:dyDescent="0.2">
      <c r="E1255" s="7"/>
    </row>
    <row r="1256" spans="5:5" x14ac:dyDescent="0.2">
      <c r="E1256" s="7"/>
    </row>
    <row r="1257" spans="5:5" x14ac:dyDescent="0.2">
      <c r="E1257" s="7"/>
    </row>
    <row r="1258" spans="5:5" x14ac:dyDescent="0.2">
      <c r="E1258" s="7"/>
    </row>
    <row r="1259" spans="5:5" x14ac:dyDescent="0.2">
      <c r="E1259" s="7"/>
    </row>
    <row r="1260" spans="5:5" x14ac:dyDescent="0.2">
      <c r="E1260" s="7"/>
    </row>
    <row r="1261" spans="5:5" x14ac:dyDescent="0.2">
      <c r="E1261" s="7"/>
    </row>
    <row r="1262" spans="5:5" x14ac:dyDescent="0.2">
      <c r="E1262" s="7"/>
    </row>
    <row r="1263" spans="5:5" x14ac:dyDescent="0.2">
      <c r="E1263" s="7"/>
    </row>
    <row r="1264" spans="5:5" x14ac:dyDescent="0.2">
      <c r="E1264" s="7"/>
    </row>
    <row r="1265" spans="5:5" x14ac:dyDescent="0.2">
      <c r="E1265" s="7"/>
    </row>
    <row r="1266" spans="5:5" x14ac:dyDescent="0.2">
      <c r="E1266" s="7"/>
    </row>
    <row r="1267" spans="5:5" x14ac:dyDescent="0.2">
      <c r="E1267" s="7"/>
    </row>
    <row r="1268" spans="5:5" x14ac:dyDescent="0.2">
      <c r="E1268" s="7"/>
    </row>
    <row r="1269" spans="5:5" x14ac:dyDescent="0.2">
      <c r="E1269" s="7"/>
    </row>
    <row r="1270" spans="5:5" x14ac:dyDescent="0.2">
      <c r="E1270" s="7"/>
    </row>
    <row r="1271" spans="5:5" x14ac:dyDescent="0.2">
      <c r="E1271" s="7"/>
    </row>
    <row r="1272" spans="5:5" x14ac:dyDescent="0.2">
      <c r="E1272" s="7"/>
    </row>
    <row r="1273" spans="5:5" x14ac:dyDescent="0.2">
      <c r="E1273" s="7"/>
    </row>
    <row r="1274" spans="5:5" x14ac:dyDescent="0.2">
      <c r="E1274" s="7"/>
    </row>
    <row r="1275" spans="5:5" x14ac:dyDescent="0.2">
      <c r="E1275" s="7"/>
    </row>
    <row r="1276" spans="5:5" x14ac:dyDescent="0.2">
      <c r="E1276" s="7"/>
    </row>
    <row r="1277" spans="5:5" x14ac:dyDescent="0.2">
      <c r="E1277" s="7"/>
    </row>
    <row r="1278" spans="5:5" x14ac:dyDescent="0.2">
      <c r="E1278" s="7"/>
    </row>
    <row r="1279" spans="5:5" x14ac:dyDescent="0.2">
      <c r="E1279" s="7"/>
    </row>
    <row r="1280" spans="5:5" x14ac:dyDescent="0.2">
      <c r="E1280" s="7"/>
    </row>
    <row r="1281" spans="5:5" x14ac:dyDescent="0.2">
      <c r="E1281" s="7"/>
    </row>
    <row r="1282" spans="5:5" x14ac:dyDescent="0.2">
      <c r="E1282" s="7"/>
    </row>
    <row r="1283" spans="5:5" x14ac:dyDescent="0.2">
      <c r="E1283" s="7"/>
    </row>
    <row r="1284" spans="5:5" x14ac:dyDescent="0.2">
      <c r="E1284" s="7"/>
    </row>
    <row r="1285" spans="5:5" x14ac:dyDescent="0.2">
      <c r="E1285" s="7"/>
    </row>
    <row r="1286" spans="5:5" x14ac:dyDescent="0.2">
      <c r="E1286" s="7"/>
    </row>
    <row r="1287" spans="5:5" x14ac:dyDescent="0.2">
      <c r="E1287" s="7"/>
    </row>
    <row r="1288" spans="5:5" x14ac:dyDescent="0.2">
      <c r="E1288" s="7"/>
    </row>
    <row r="1289" spans="5:5" x14ac:dyDescent="0.2">
      <c r="E1289" s="7"/>
    </row>
    <row r="1290" spans="5:5" x14ac:dyDescent="0.2">
      <c r="E1290" s="7"/>
    </row>
    <row r="1291" spans="5:5" x14ac:dyDescent="0.2">
      <c r="E1291" s="7"/>
    </row>
    <row r="1292" spans="5:5" x14ac:dyDescent="0.2">
      <c r="E1292" s="7"/>
    </row>
    <row r="1293" spans="5:5" x14ac:dyDescent="0.2">
      <c r="E1293" s="7"/>
    </row>
    <row r="1294" spans="5:5" x14ac:dyDescent="0.2">
      <c r="E1294" s="7"/>
    </row>
    <row r="1295" spans="5:5" x14ac:dyDescent="0.2">
      <c r="E1295" s="7"/>
    </row>
    <row r="1296" spans="5:5" x14ac:dyDescent="0.2">
      <c r="E1296" s="7"/>
    </row>
    <row r="1297" spans="5:5" x14ac:dyDescent="0.2">
      <c r="E1297" s="7"/>
    </row>
    <row r="1298" spans="5:5" x14ac:dyDescent="0.2">
      <c r="E1298" s="7"/>
    </row>
    <row r="1299" spans="5:5" x14ac:dyDescent="0.2">
      <c r="E1299" s="7"/>
    </row>
    <row r="1300" spans="5:5" x14ac:dyDescent="0.2">
      <c r="E1300" s="7"/>
    </row>
    <row r="1301" spans="5:5" x14ac:dyDescent="0.2">
      <c r="E1301" s="7"/>
    </row>
    <row r="1302" spans="5:5" x14ac:dyDescent="0.2">
      <c r="E1302" s="7"/>
    </row>
    <row r="1303" spans="5:5" x14ac:dyDescent="0.2">
      <c r="E1303" s="7"/>
    </row>
    <row r="1304" spans="5:5" x14ac:dyDescent="0.2">
      <c r="E1304" s="7"/>
    </row>
    <row r="1305" spans="5:5" x14ac:dyDescent="0.2">
      <c r="E1305" s="7"/>
    </row>
    <row r="1306" spans="5:5" x14ac:dyDescent="0.2">
      <c r="E1306" s="7"/>
    </row>
    <row r="1307" spans="5:5" x14ac:dyDescent="0.2">
      <c r="E1307" s="7"/>
    </row>
    <row r="1308" spans="5:5" x14ac:dyDescent="0.2">
      <c r="E1308" s="7"/>
    </row>
    <row r="1309" spans="5:5" x14ac:dyDescent="0.2">
      <c r="E1309" s="7"/>
    </row>
    <row r="1310" spans="5:5" x14ac:dyDescent="0.2">
      <c r="E1310" s="7"/>
    </row>
    <row r="1311" spans="5:5" x14ac:dyDescent="0.2">
      <c r="E1311" s="7"/>
    </row>
    <row r="1312" spans="5:5" x14ac:dyDescent="0.2">
      <c r="E1312" s="7"/>
    </row>
    <row r="1313" spans="5:5" x14ac:dyDescent="0.2">
      <c r="E1313" s="7"/>
    </row>
    <row r="1314" spans="5:5" x14ac:dyDescent="0.2">
      <c r="E1314" s="7"/>
    </row>
    <row r="1315" spans="5:5" x14ac:dyDescent="0.2">
      <c r="E1315" s="7"/>
    </row>
    <row r="1316" spans="5:5" x14ac:dyDescent="0.2">
      <c r="E1316" s="7"/>
    </row>
    <row r="1317" spans="5:5" x14ac:dyDescent="0.2">
      <c r="E1317" s="7"/>
    </row>
    <row r="1318" spans="5:5" x14ac:dyDescent="0.2">
      <c r="E1318" s="7"/>
    </row>
    <row r="1319" spans="5:5" x14ac:dyDescent="0.2">
      <c r="E1319" s="7"/>
    </row>
    <row r="1320" spans="5:5" x14ac:dyDescent="0.2">
      <c r="E1320" s="7"/>
    </row>
    <row r="1321" spans="5:5" x14ac:dyDescent="0.2">
      <c r="E1321" s="7"/>
    </row>
    <row r="1322" spans="5:5" x14ac:dyDescent="0.2">
      <c r="E1322" s="7"/>
    </row>
    <row r="1323" spans="5:5" x14ac:dyDescent="0.2">
      <c r="E1323" s="7"/>
    </row>
    <row r="1324" spans="5:5" x14ac:dyDescent="0.2">
      <c r="E1324" s="7"/>
    </row>
    <row r="1325" spans="5:5" x14ac:dyDescent="0.2">
      <c r="E1325" s="7"/>
    </row>
    <row r="1326" spans="5:5" x14ac:dyDescent="0.2">
      <c r="E1326" s="7"/>
    </row>
    <row r="1327" spans="5:5" x14ac:dyDescent="0.2">
      <c r="E1327" s="7"/>
    </row>
    <row r="1328" spans="5:5" x14ac:dyDescent="0.2">
      <c r="E1328" s="7"/>
    </row>
    <row r="1329" spans="5:5" x14ac:dyDescent="0.2">
      <c r="E1329" s="7"/>
    </row>
    <row r="1330" spans="5:5" x14ac:dyDescent="0.2">
      <c r="E1330" s="7"/>
    </row>
    <row r="1331" spans="5:5" x14ac:dyDescent="0.2">
      <c r="E1331" s="7"/>
    </row>
    <row r="1332" spans="5:5" x14ac:dyDescent="0.2">
      <c r="E1332" s="7"/>
    </row>
    <row r="1333" spans="5:5" x14ac:dyDescent="0.2">
      <c r="E1333" s="7"/>
    </row>
    <row r="1334" spans="5:5" x14ac:dyDescent="0.2">
      <c r="E1334" s="7"/>
    </row>
    <row r="1335" spans="5:5" x14ac:dyDescent="0.2">
      <c r="E1335" s="7"/>
    </row>
    <row r="1336" spans="5:5" x14ac:dyDescent="0.2">
      <c r="E1336" s="7"/>
    </row>
    <row r="1337" spans="5:5" x14ac:dyDescent="0.2">
      <c r="E1337" s="7"/>
    </row>
    <row r="1338" spans="5:5" x14ac:dyDescent="0.2">
      <c r="E1338" s="7"/>
    </row>
    <row r="1339" spans="5:5" x14ac:dyDescent="0.2">
      <c r="E1339" s="7"/>
    </row>
    <row r="1340" spans="5:5" x14ac:dyDescent="0.2">
      <c r="E1340" s="7"/>
    </row>
    <row r="1341" spans="5:5" x14ac:dyDescent="0.2">
      <c r="E1341" s="7"/>
    </row>
    <row r="1342" spans="5:5" x14ac:dyDescent="0.2">
      <c r="E1342" s="7"/>
    </row>
    <row r="1343" spans="5:5" x14ac:dyDescent="0.2">
      <c r="E1343" s="7"/>
    </row>
    <row r="1344" spans="5:5" x14ac:dyDescent="0.2">
      <c r="E1344" s="7"/>
    </row>
    <row r="1345" spans="5:5" x14ac:dyDescent="0.2">
      <c r="E1345" s="7"/>
    </row>
    <row r="1346" spans="5:5" x14ac:dyDescent="0.2">
      <c r="E1346" s="7"/>
    </row>
    <row r="1347" spans="5:5" x14ac:dyDescent="0.2">
      <c r="E1347" s="7"/>
    </row>
    <row r="1348" spans="5:5" x14ac:dyDescent="0.2">
      <c r="E1348" s="7"/>
    </row>
    <row r="1349" spans="5:5" x14ac:dyDescent="0.2">
      <c r="E1349" s="7"/>
    </row>
    <row r="1350" spans="5:5" x14ac:dyDescent="0.2">
      <c r="E1350" s="7"/>
    </row>
    <row r="1351" spans="5:5" x14ac:dyDescent="0.2">
      <c r="E1351" s="7"/>
    </row>
    <row r="1352" spans="5:5" x14ac:dyDescent="0.2">
      <c r="E1352" s="7"/>
    </row>
    <row r="1353" spans="5:5" x14ac:dyDescent="0.2">
      <c r="E1353" s="7"/>
    </row>
    <row r="1354" spans="5:5" x14ac:dyDescent="0.2">
      <c r="E1354" s="7"/>
    </row>
    <row r="1355" spans="5:5" x14ac:dyDescent="0.2">
      <c r="E1355" s="7"/>
    </row>
    <row r="1356" spans="5:5" x14ac:dyDescent="0.2">
      <c r="E1356" s="7"/>
    </row>
    <row r="1357" spans="5:5" x14ac:dyDescent="0.2">
      <c r="E1357" s="7"/>
    </row>
    <row r="1358" spans="5:5" x14ac:dyDescent="0.2">
      <c r="E1358" s="7"/>
    </row>
    <row r="1359" spans="5:5" x14ac:dyDescent="0.2">
      <c r="E1359" s="7"/>
    </row>
    <row r="1360" spans="5:5" x14ac:dyDescent="0.2">
      <c r="E1360" s="7"/>
    </row>
    <row r="1361" spans="5:5" x14ac:dyDescent="0.2">
      <c r="E1361" s="7"/>
    </row>
    <row r="1362" spans="5:5" x14ac:dyDescent="0.2">
      <c r="E1362" s="7"/>
    </row>
    <row r="1363" spans="5:5" x14ac:dyDescent="0.2">
      <c r="E1363" s="7"/>
    </row>
    <row r="1364" spans="5:5" x14ac:dyDescent="0.2">
      <c r="E1364" s="7"/>
    </row>
    <row r="1365" spans="5:5" x14ac:dyDescent="0.2">
      <c r="E1365" s="7"/>
    </row>
    <row r="1366" spans="5:5" x14ac:dyDescent="0.2">
      <c r="E1366" s="7"/>
    </row>
    <row r="1367" spans="5:5" x14ac:dyDescent="0.2">
      <c r="E1367" s="7"/>
    </row>
    <row r="1368" spans="5:5" x14ac:dyDescent="0.2">
      <c r="E1368" s="7"/>
    </row>
    <row r="1369" spans="5:5" x14ac:dyDescent="0.2">
      <c r="E1369" s="7"/>
    </row>
    <row r="1370" spans="5:5" x14ac:dyDescent="0.2">
      <c r="E1370" s="7"/>
    </row>
    <row r="1371" spans="5:5" x14ac:dyDescent="0.2">
      <c r="E1371" s="7"/>
    </row>
    <row r="1372" spans="5:5" x14ac:dyDescent="0.2">
      <c r="E1372" s="7"/>
    </row>
    <row r="1373" spans="5:5" x14ac:dyDescent="0.2">
      <c r="E1373" s="7"/>
    </row>
    <row r="1374" spans="5:5" x14ac:dyDescent="0.2">
      <c r="E1374" s="7"/>
    </row>
    <row r="1375" spans="5:5" x14ac:dyDescent="0.2">
      <c r="E1375" s="7"/>
    </row>
    <row r="1376" spans="5:5" x14ac:dyDescent="0.2">
      <c r="E1376" s="7"/>
    </row>
    <row r="1377" spans="5:5" x14ac:dyDescent="0.2">
      <c r="E1377" s="7"/>
    </row>
    <row r="1378" spans="5:5" x14ac:dyDescent="0.2">
      <c r="E1378" s="7"/>
    </row>
    <row r="1379" spans="5:5" x14ac:dyDescent="0.2">
      <c r="E1379" s="7"/>
    </row>
    <row r="1380" spans="5:5" x14ac:dyDescent="0.2">
      <c r="E1380" s="7"/>
    </row>
    <row r="1381" spans="5:5" x14ac:dyDescent="0.2">
      <c r="E1381" s="7"/>
    </row>
    <row r="1382" spans="5:5" x14ac:dyDescent="0.2">
      <c r="E1382" s="7"/>
    </row>
    <row r="1383" spans="5:5" x14ac:dyDescent="0.2">
      <c r="E1383" s="7"/>
    </row>
    <row r="1384" spans="5:5" x14ac:dyDescent="0.2">
      <c r="E1384" s="7"/>
    </row>
    <row r="1385" spans="5:5" x14ac:dyDescent="0.2">
      <c r="E1385" s="7"/>
    </row>
    <row r="1386" spans="5:5" x14ac:dyDescent="0.2">
      <c r="E1386" s="7"/>
    </row>
    <row r="1387" spans="5:5" x14ac:dyDescent="0.2">
      <c r="E1387" s="7"/>
    </row>
    <row r="1388" spans="5:5" x14ac:dyDescent="0.2">
      <c r="E1388" s="7"/>
    </row>
    <row r="1389" spans="5:5" x14ac:dyDescent="0.2">
      <c r="E1389" s="7"/>
    </row>
    <row r="1390" spans="5:5" x14ac:dyDescent="0.2">
      <c r="E1390" s="7"/>
    </row>
    <row r="1391" spans="5:5" x14ac:dyDescent="0.2">
      <c r="E1391" s="7"/>
    </row>
    <row r="1392" spans="5:5" x14ac:dyDescent="0.2">
      <c r="E1392" s="7"/>
    </row>
    <row r="1393" spans="5:5" x14ac:dyDescent="0.2">
      <c r="E1393" s="7"/>
    </row>
    <row r="1394" spans="5:5" x14ac:dyDescent="0.2">
      <c r="E1394" s="7"/>
    </row>
    <row r="1395" spans="5:5" x14ac:dyDescent="0.2">
      <c r="E1395" s="7"/>
    </row>
    <row r="1396" spans="5:5" x14ac:dyDescent="0.2">
      <c r="E1396" s="7"/>
    </row>
    <row r="1397" spans="5:5" x14ac:dyDescent="0.2">
      <c r="E1397" s="7"/>
    </row>
    <row r="1398" spans="5:5" x14ac:dyDescent="0.2">
      <c r="E1398" s="7"/>
    </row>
    <row r="1399" spans="5:5" x14ac:dyDescent="0.2">
      <c r="E1399" s="7"/>
    </row>
    <row r="1400" spans="5:5" x14ac:dyDescent="0.2">
      <c r="E1400" s="7"/>
    </row>
    <row r="1401" spans="5:5" x14ac:dyDescent="0.2">
      <c r="E1401" s="7"/>
    </row>
    <row r="1402" spans="5:5" x14ac:dyDescent="0.2">
      <c r="E1402" s="7"/>
    </row>
    <row r="1403" spans="5:5" x14ac:dyDescent="0.2">
      <c r="E1403" s="7"/>
    </row>
    <row r="1404" spans="5:5" x14ac:dyDescent="0.2">
      <c r="E1404" s="7"/>
    </row>
    <row r="1405" spans="5:5" x14ac:dyDescent="0.2">
      <c r="E1405" s="7"/>
    </row>
    <row r="1406" spans="5:5" x14ac:dyDescent="0.2">
      <c r="E1406" s="7"/>
    </row>
    <row r="1407" spans="5:5" x14ac:dyDescent="0.2">
      <c r="E1407" s="7"/>
    </row>
    <row r="1408" spans="5:5" x14ac:dyDescent="0.2">
      <c r="E1408" s="7"/>
    </row>
    <row r="1409" spans="5:5" x14ac:dyDescent="0.2">
      <c r="E1409" s="7"/>
    </row>
    <row r="1410" spans="5:5" x14ac:dyDescent="0.2">
      <c r="E1410" s="7"/>
    </row>
    <row r="1411" spans="5:5" x14ac:dyDescent="0.2">
      <c r="E1411" s="7"/>
    </row>
    <row r="1412" spans="5:5" x14ac:dyDescent="0.2">
      <c r="E1412" s="7"/>
    </row>
    <row r="1413" spans="5:5" x14ac:dyDescent="0.2">
      <c r="E1413" s="7"/>
    </row>
    <row r="1414" spans="5:5" x14ac:dyDescent="0.2">
      <c r="E1414" s="7"/>
    </row>
    <row r="1415" spans="5:5" x14ac:dyDescent="0.2">
      <c r="E1415" s="7"/>
    </row>
    <row r="1416" spans="5:5" x14ac:dyDescent="0.2">
      <c r="E1416" s="7"/>
    </row>
    <row r="1417" spans="5:5" x14ac:dyDescent="0.2">
      <c r="E1417" s="7"/>
    </row>
    <row r="1418" spans="5:5" x14ac:dyDescent="0.2">
      <c r="E1418" s="7"/>
    </row>
    <row r="1419" spans="5:5" x14ac:dyDescent="0.2">
      <c r="E1419" s="7"/>
    </row>
    <row r="1420" spans="5:5" x14ac:dyDescent="0.2">
      <c r="E1420" s="7"/>
    </row>
    <row r="1421" spans="5:5" x14ac:dyDescent="0.2">
      <c r="E1421" s="7"/>
    </row>
    <row r="1422" spans="5:5" x14ac:dyDescent="0.2">
      <c r="E1422" s="7"/>
    </row>
    <row r="1423" spans="5:5" x14ac:dyDescent="0.2">
      <c r="E1423" s="7"/>
    </row>
    <row r="1424" spans="5:5" x14ac:dyDescent="0.2">
      <c r="E1424" s="7"/>
    </row>
    <row r="1425" spans="5:5" x14ac:dyDescent="0.2">
      <c r="E1425" s="7"/>
    </row>
    <row r="1426" spans="5:5" x14ac:dyDescent="0.2">
      <c r="E1426" s="7"/>
    </row>
    <row r="1427" spans="5:5" x14ac:dyDescent="0.2">
      <c r="E1427" s="7"/>
    </row>
    <row r="1428" spans="5:5" x14ac:dyDescent="0.2">
      <c r="E1428" s="7"/>
    </row>
    <row r="1429" spans="5:5" x14ac:dyDescent="0.2">
      <c r="E1429" s="7"/>
    </row>
    <row r="1430" spans="5:5" x14ac:dyDescent="0.2">
      <c r="E1430" s="7"/>
    </row>
    <row r="1431" spans="5:5" x14ac:dyDescent="0.2">
      <c r="E1431" s="7"/>
    </row>
    <row r="1432" spans="5:5" x14ac:dyDescent="0.2">
      <c r="E1432" s="7"/>
    </row>
    <row r="1433" spans="5:5" x14ac:dyDescent="0.2">
      <c r="E1433" s="7"/>
    </row>
    <row r="1434" spans="5:5" x14ac:dyDescent="0.2">
      <c r="E1434" s="7"/>
    </row>
    <row r="1435" spans="5:5" x14ac:dyDescent="0.2">
      <c r="E1435" s="7"/>
    </row>
    <row r="1436" spans="5:5" x14ac:dyDescent="0.2">
      <c r="E1436" s="7"/>
    </row>
    <row r="1437" spans="5:5" x14ac:dyDescent="0.2">
      <c r="E1437" s="7"/>
    </row>
    <row r="1438" spans="5:5" x14ac:dyDescent="0.2">
      <c r="E1438" s="7"/>
    </row>
    <row r="1439" spans="5:5" x14ac:dyDescent="0.2">
      <c r="E1439" s="7"/>
    </row>
    <row r="1440" spans="5:5" x14ac:dyDescent="0.2">
      <c r="E1440" s="7"/>
    </row>
    <row r="1441" spans="5:5" x14ac:dyDescent="0.2">
      <c r="E1441" s="7"/>
    </row>
    <row r="1442" spans="5:5" x14ac:dyDescent="0.2">
      <c r="E1442" s="7"/>
    </row>
    <row r="1443" spans="5:5" x14ac:dyDescent="0.2">
      <c r="E1443" s="7"/>
    </row>
    <row r="1444" spans="5:5" x14ac:dyDescent="0.2">
      <c r="E1444" s="7"/>
    </row>
    <row r="1445" spans="5:5" x14ac:dyDescent="0.2">
      <c r="E1445" s="7"/>
    </row>
    <row r="1446" spans="5:5" x14ac:dyDescent="0.2">
      <c r="E1446" s="7"/>
    </row>
    <row r="1447" spans="5:5" x14ac:dyDescent="0.2">
      <c r="E1447" s="7"/>
    </row>
    <row r="1448" spans="5:5" x14ac:dyDescent="0.2">
      <c r="E1448" s="7"/>
    </row>
    <row r="1449" spans="5:5" x14ac:dyDescent="0.2">
      <c r="E1449" s="7"/>
    </row>
    <row r="1450" spans="5:5" x14ac:dyDescent="0.2">
      <c r="E1450" s="7"/>
    </row>
    <row r="1451" spans="5:5" x14ac:dyDescent="0.2">
      <c r="E1451" s="7"/>
    </row>
    <row r="1452" spans="5:5" x14ac:dyDescent="0.2">
      <c r="E1452" s="7"/>
    </row>
    <row r="1453" spans="5:5" x14ac:dyDescent="0.2">
      <c r="E1453" s="7"/>
    </row>
    <row r="1454" spans="5:5" x14ac:dyDescent="0.2">
      <c r="E1454" s="7"/>
    </row>
    <row r="1455" spans="5:5" x14ac:dyDescent="0.2">
      <c r="E1455" s="7"/>
    </row>
    <row r="1456" spans="5:5" x14ac:dyDescent="0.2">
      <c r="E1456" s="7"/>
    </row>
    <row r="1457" spans="5:5" x14ac:dyDescent="0.2">
      <c r="E1457" s="7"/>
    </row>
    <row r="1458" spans="5:5" x14ac:dyDescent="0.2">
      <c r="E1458" s="7"/>
    </row>
    <row r="1459" spans="5:5" x14ac:dyDescent="0.2">
      <c r="E1459" s="7"/>
    </row>
    <row r="1460" spans="5:5" x14ac:dyDescent="0.2">
      <c r="E1460" s="7"/>
    </row>
    <row r="1461" spans="5:5" x14ac:dyDescent="0.2">
      <c r="E1461" s="7"/>
    </row>
    <row r="1462" spans="5:5" x14ac:dyDescent="0.2">
      <c r="E1462" s="7"/>
    </row>
    <row r="1463" spans="5:5" x14ac:dyDescent="0.2">
      <c r="E1463" s="7"/>
    </row>
    <row r="1464" spans="5:5" x14ac:dyDescent="0.2">
      <c r="E1464" s="7"/>
    </row>
    <row r="1465" spans="5:5" x14ac:dyDescent="0.2">
      <c r="E1465" s="7"/>
    </row>
    <row r="1466" spans="5:5" x14ac:dyDescent="0.2">
      <c r="E1466" s="7"/>
    </row>
    <row r="1467" spans="5:5" x14ac:dyDescent="0.2">
      <c r="E1467" s="7"/>
    </row>
    <row r="1468" spans="5:5" x14ac:dyDescent="0.2">
      <c r="E1468" s="7"/>
    </row>
    <row r="1469" spans="5:5" x14ac:dyDescent="0.2">
      <c r="E1469" s="7"/>
    </row>
    <row r="1470" spans="5:5" x14ac:dyDescent="0.2">
      <c r="E1470" s="7"/>
    </row>
    <row r="1471" spans="5:5" x14ac:dyDescent="0.2">
      <c r="E1471" s="7"/>
    </row>
    <row r="1472" spans="5:5" x14ac:dyDescent="0.2">
      <c r="E1472" s="7"/>
    </row>
    <row r="1473" spans="5:5" x14ac:dyDescent="0.2">
      <c r="E1473" s="7"/>
    </row>
    <row r="1474" spans="5:5" x14ac:dyDescent="0.2">
      <c r="E1474" s="7"/>
    </row>
    <row r="1475" spans="5:5" x14ac:dyDescent="0.2">
      <c r="E1475" s="7"/>
    </row>
    <row r="1476" spans="5:5" x14ac:dyDescent="0.2">
      <c r="E1476" s="7"/>
    </row>
    <row r="1477" spans="5:5" x14ac:dyDescent="0.2">
      <c r="E1477" s="7"/>
    </row>
    <row r="1478" spans="5:5" x14ac:dyDescent="0.2">
      <c r="E1478" s="7"/>
    </row>
    <row r="1479" spans="5:5" x14ac:dyDescent="0.2">
      <c r="E1479" s="7"/>
    </row>
    <row r="1480" spans="5:5" x14ac:dyDescent="0.2">
      <c r="E1480" s="7"/>
    </row>
    <row r="1481" spans="5:5" x14ac:dyDescent="0.2">
      <c r="E1481" s="7"/>
    </row>
    <row r="1482" spans="5:5" x14ac:dyDescent="0.2">
      <c r="E1482" s="7"/>
    </row>
    <row r="1483" spans="5:5" x14ac:dyDescent="0.2">
      <c r="E1483" s="7"/>
    </row>
    <row r="1484" spans="5:5" x14ac:dyDescent="0.2">
      <c r="E1484" s="7"/>
    </row>
    <row r="1485" spans="5:5" x14ac:dyDescent="0.2">
      <c r="E1485" s="7"/>
    </row>
    <row r="1486" spans="5:5" x14ac:dyDescent="0.2">
      <c r="E1486" s="7"/>
    </row>
    <row r="1487" spans="5:5" x14ac:dyDescent="0.2">
      <c r="E1487" s="7"/>
    </row>
    <row r="1488" spans="5:5" x14ac:dyDescent="0.2">
      <c r="E1488" s="7"/>
    </row>
    <row r="1489" spans="5:5" x14ac:dyDescent="0.2">
      <c r="E1489" s="7"/>
    </row>
    <row r="1490" spans="5:5" x14ac:dyDescent="0.2">
      <c r="E1490" s="7"/>
    </row>
    <row r="1491" spans="5:5" x14ac:dyDescent="0.2">
      <c r="E1491" s="7"/>
    </row>
    <row r="1492" spans="5:5" x14ac:dyDescent="0.2">
      <c r="E1492" s="7"/>
    </row>
    <row r="1493" spans="5:5" x14ac:dyDescent="0.2">
      <c r="E1493" s="7"/>
    </row>
    <row r="1494" spans="5:5" x14ac:dyDescent="0.2">
      <c r="E1494" s="7"/>
    </row>
    <row r="1495" spans="5:5" x14ac:dyDescent="0.2">
      <c r="E1495" s="7"/>
    </row>
    <row r="1496" spans="5:5" x14ac:dyDescent="0.2">
      <c r="E1496" s="7"/>
    </row>
    <row r="1497" spans="5:5" x14ac:dyDescent="0.2">
      <c r="E1497" s="7"/>
    </row>
    <row r="1498" spans="5:5" x14ac:dyDescent="0.2">
      <c r="E1498" s="7"/>
    </row>
    <row r="1499" spans="5:5" x14ac:dyDescent="0.2">
      <c r="E1499" s="7"/>
    </row>
    <row r="1500" spans="5:5" x14ac:dyDescent="0.2">
      <c r="E1500" s="7"/>
    </row>
    <row r="1501" spans="5:5" x14ac:dyDescent="0.2">
      <c r="E1501" s="7"/>
    </row>
    <row r="1502" spans="5:5" x14ac:dyDescent="0.2">
      <c r="E1502" s="7"/>
    </row>
    <row r="1503" spans="5:5" x14ac:dyDescent="0.2">
      <c r="E1503" s="7"/>
    </row>
    <row r="1504" spans="5:5" x14ac:dyDescent="0.2">
      <c r="E1504" s="7"/>
    </row>
    <row r="1505" spans="5:5" x14ac:dyDescent="0.2">
      <c r="E1505" s="7"/>
    </row>
    <row r="1506" spans="5:5" x14ac:dyDescent="0.2">
      <c r="E1506" s="7"/>
    </row>
    <row r="1507" spans="5:5" x14ac:dyDescent="0.2">
      <c r="E1507" s="7"/>
    </row>
    <row r="1508" spans="5:5" x14ac:dyDescent="0.2">
      <c r="E1508" s="7"/>
    </row>
    <row r="1509" spans="5:5" x14ac:dyDescent="0.2">
      <c r="E1509" s="7"/>
    </row>
    <row r="1510" spans="5:5" x14ac:dyDescent="0.2">
      <c r="E1510" s="7"/>
    </row>
    <row r="1511" spans="5:5" x14ac:dyDescent="0.2">
      <c r="E1511" s="7"/>
    </row>
    <row r="1512" spans="5:5" x14ac:dyDescent="0.2">
      <c r="E1512" s="7"/>
    </row>
    <row r="1513" spans="5:5" x14ac:dyDescent="0.2">
      <c r="E1513" s="7"/>
    </row>
    <row r="1514" spans="5:5" x14ac:dyDescent="0.2">
      <c r="E1514" s="7"/>
    </row>
    <row r="1515" spans="5:5" x14ac:dyDescent="0.2">
      <c r="E1515" s="7"/>
    </row>
    <row r="1516" spans="5:5" x14ac:dyDescent="0.2">
      <c r="E1516" s="7"/>
    </row>
    <row r="1517" spans="5:5" x14ac:dyDescent="0.2">
      <c r="E1517" s="7"/>
    </row>
    <row r="1518" spans="5:5" x14ac:dyDescent="0.2">
      <c r="E1518" s="7"/>
    </row>
    <row r="1519" spans="5:5" x14ac:dyDescent="0.2">
      <c r="E1519" s="7"/>
    </row>
    <row r="1520" spans="5:5" x14ac:dyDescent="0.2">
      <c r="E1520" s="7"/>
    </row>
    <row r="1521" spans="5:5" x14ac:dyDescent="0.2">
      <c r="E1521" s="7"/>
    </row>
    <row r="1522" spans="5:5" x14ac:dyDescent="0.2">
      <c r="E1522" s="7"/>
    </row>
    <row r="1523" spans="5:5" x14ac:dyDescent="0.2">
      <c r="E1523" s="7"/>
    </row>
    <row r="1524" spans="5:5" x14ac:dyDescent="0.2">
      <c r="E1524" s="7"/>
    </row>
    <row r="1525" spans="5:5" x14ac:dyDescent="0.2">
      <c r="E1525" s="7"/>
    </row>
    <row r="1526" spans="5:5" x14ac:dyDescent="0.2">
      <c r="E1526" s="7"/>
    </row>
    <row r="1527" spans="5:5" x14ac:dyDescent="0.2">
      <c r="E1527" s="7"/>
    </row>
    <row r="1528" spans="5:5" x14ac:dyDescent="0.2">
      <c r="E1528" s="7"/>
    </row>
    <row r="1529" spans="5:5" x14ac:dyDescent="0.2">
      <c r="E1529" s="7"/>
    </row>
    <row r="1530" spans="5:5" x14ac:dyDescent="0.2">
      <c r="E1530" s="7"/>
    </row>
    <row r="1531" spans="5:5" x14ac:dyDescent="0.2">
      <c r="E1531" s="7"/>
    </row>
    <row r="1532" spans="5:5" x14ac:dyDescent="0.2">
      <c r="E1532" s="7"/>
    </row>
    <row r="1533" spans="5:5" x14ac:dyDescent="0.2">
      <c r="E1533" s="7"/>
    </row>
    <row r="1534" spans="5:5" x14ac:dyDescent="0.2">
      <c r="E1534" s="7"/>
    </row>
    <row r="1535" spans="5:5" x14ac:dyDescent="0.2">
      <c r="E1535" s="7"/>
    </row>
    <row r="1536" spans="5:5" x14ac:dyDescent="0.2">
      <c r="E1536" s="7"/>
    </row>
    <row r="1537" spans="5:5" x14ac:dyDescent="0.2">
      <c r="E1537" s="7"/>
    </row>
    <row r="1538" spans="5:5" x14ac:dyDescent="0.2">
      <c r="E1538" s="7"/>
    </row>
    <row r="1539" spans="5:5" x14ac:dyDescent="0.2">
      <c r="E1539" s="7"/>
    </row>
    <row r="1540" spans="5:5" x14ac:dyDescent="0.2">
      <c r="E1540" s="7"/>
    </row>
    <row r="1541" spans="5:5" x14ac:dyDescent="0.2">
      <c r="E1541" s="7"/>
    </row>
    <row r="1542" spans="5:5" x14ac:dyDescent="0.2">
      <c r="E1542" s="7"/>
    </row>
    <row r="1543" spans="5:5" x14ac:dyDescent="0.2">
      <c r="E1543" s="7"/>
    </row>
    <row r="1544" spans="5:5" x14ac:dyDescent="0.2">
      <c r="E1544" s="7"/>
    </row>
    <row r="1545" spans="5:5" x14ac:dyDescent="0.2">
      <c r="E1545" s="7"/>
    </row>
    <row r="1546" spans="5:5" x14ac:dyDescent="0.2">
      <c r="E1546" s="7"/>
    </row>
    <row r="1547" spans="5:5" x14ac:dyDescent="0.2">
      <c r="E1547" s="7"/>
    </row>
    <row r="1548" spans="5:5" x14ac:dyDescent="0.2">
      <c r="E1548" s="7"/>
    </row>
    <row r="1549" spans="5:5" x14ac:dyDescent="0.2">
      <c r="E1549" s="7"/>
    </row>
    <row r="1550" spans="5:5" x14ac:dyDescent="0.2">
      <c r="E1550" s="7"/>
    </row>
    <row r="1551" spans="5:5" x14ac:dyDescent="0.2">
      <c r="E1551" s="7"/>
    </row>
    <row r="1552" spans="5:5" x14ac:dyDescent="0.2">
      <c r="E1552" s="7"/>
    </row>
    <row r="1553" spans="5:5" x14ac:dyDescent="0.2">
      <c r="E1553" s="7"/>
    </row>
    <row r="1554" spans="5:5" x14ac:dyDescent="0.2">
      <c r="E1554" s="7"/>
    </row>
    <row r="1555" spans="5:5" x14ac:dyDescent="0.2">
      <c r="E1555" s="7"/>
    </row>
    <row r="1556" spans="5:5" x14ac:dyDescent="0.2">
      <c r="E1556" s="7"/>
    </row>
    <row r="1557" spans="5:5" x14ac:dyDescent="0.2">
      <c r="E1557" s="7"/>
    </row>
    <row r="1558" spans="5:5" x14ac:dyDescent="0.2">
      <c r="E1558" s="7"/>
    </row>
    <row r="1559" spans="5:5" x14ac:dyDescent="0.2">
      <c r="E1559" s="7"/>
    </row>
    <row r="1560" spans="5:5" x14ac:dyDescent="0.2">
      <c r="E1560" s="7"/>
    </row>
    <row r="1561" spans="5:5" x14ac:dyDescent="0.2">
      <c r="E1561" s="7"/>
    </row>
    <row r="1562" spans="5:5" x14ac:dyDescent="0.2">
      <c r="E1562" s="7"/>
    </row>
    <row r="1563" spans="5:5" x14ac:dyDescent="0.2">
      <c r="E1563" s="7"/>
    </row>
    <row r="1564" spans="5:5" x14ac:dyDescent="0.2">
      <c r="E1564" s="7"/>
    </row>
    <row r="1565" spans="5:5" x14ac:dyDescent="0.2">
      <c r="E1565" s="7"/>
    </row>
    <row r="1566" spans="5:5" x14ac:dyDescent="0.2">
      <c r="E1566" s="7"/>
    </row>
    <row r="1567" spans="5:5" x14ac:dyDescent="0.2">
      <c r="E1567" s="7"/>
    </row>
    <row r="1568" spans="5:5" x14ac:dyDescent="0.2">
      <c r="E1568" s="7"/>
    </row>
    <row r="1569" spans="5:5" x14ac:dyDescent="0.2">
      <c r="E1569" s="7"/>
    </row>
    <row r="1570" spans="5:5" x14ac:dyDescent="0.2">
      <c r="E1570" s="7"/>
    </row>
    <row r="1571" spans="5:5" x14ac:dyDescent="0.2">
      <c r="E1571" s="7"/>
    </row>
    <row r="1572" spans="5:5" x14ac:dyDescent="0.2">
      <c r="E1572" s="7"/>
    </row>
    <row r="1573" spans="5:5" x14ac:dyDescent="0.2">
      <c r="E1573" s="7"/>
    </row>
    <row r="1574" spans="5:5" x14ac:dyDescent="0.2">
      <c r="E1574" s="7"/>
    </row>
    <row r="1575" spans="5:5" x14ac:dyDescent="0.2">
      <c r="E1575" s="7"/>
    </row>
    <row r="1576" spans="5:5" x14ac:dyDescent="0.2">
      <c r="E1576" s="7"/>
    </row>
    <row r="1577" spans="5:5" x14ac:dyDescent="0.2">
      <c r="E1577" s="7"/>
    </row>
    <row r="1578" spans="5:5" x14ac:dyDescent="0.2">
      <c r="E1578" s="7"/>
    </row>
    <row r="1579" spans="5:5" x14ac:dyDescent="0.2">
      <c r="E1579" s="7"/>
    </row>
    <row r="1580" spans="5:5" x14ac:dyDescent="0.2">
      <c r="E1580" s="7"/>
    </row>
    <row r="1581" spans="5:5" x14ac:dyDescent="0.2">
      <c r="E1581" s="7"/>
    </row>
    <row r="1582" spans="5:5" x14ac:dyDescent="0.2">
      <c r="E1582" s="7"/>
    </row>
    <row r="1583" spans="5:5" x14ac:dyDescent="0.2">
      <c r="E1583" s="7"/>
    </row>
    <row r="1584" spans="5:5" x14ac:dyDescent="0.2">
      <c r="E1584" s="7"/>
    </row>
    <row r="1585" spans="5:5" x14ac:dyDescent="0.2">
      <c r="E1585" s="7"/>
    </row>
    <row r="1586" spans="5:5" x14ac:dyDescent="0.2">
      <c r="E1586" s="7"/>
    </row>
    <row r="1587" spans="5:5" x14ac:dyDescent="0.2">
      <c r="E1587" s="7"/>
    </row>
    <row r="1588" spans="5:5" x14ac:dyDescent="0.2">
      <c r="E1588" s="7"/>
    </row>
    <row r="1589" spans="5:5" x14ac:dyDescent="0.2">
      <c r="E1589" s="7"/>
    </row>
    <row r="1590" spans="5:5" x14ac:dyDescent="0.2">
      <c r="E1590" s="7"/>
    </row>
    <row r="1591" spans="5:5" x14ac:dyDescent="0.2">
      <c r="E1591" s="7"/>
    </row>
    <row r="1592" spans="5:5" x14ac:dyDescent="0.2">
      <c r="E1592" s="7"/>
    </row>
    <row r="1593" spans="5:5" x14ac:dyDescent="0.2">
      <c r="E1593" s="7"/>
    </row>
    <row r="1594" spans="5:5" x14ac:dyDescent="0.2">
      <c r="E1594" s="7"/>
    </row>
    <row r="1595" spans="5:5" x14ac:dyDescent="0.2">
      <c r="E1595" s="7"/>
    </row>
    <row r="1596" spans="5:5" x14ac:dyDescent="0.2">
      <c r="E1596" s="7"/>
    </row>
    <row r="1597" spans="5:5" x14ac:dyDescent="0.2">
      <c r="E1597" s="7"/>
    </row>
    <row r="1598" spans="5:5" x14ac:dyDescent="0.2">
      <c r="E1598" s="7"/>
    </row>
    <row r="1599" spans="5:5" x14ac:dyDescent="0.2">
      <c r="E1599" s="7"/>
    </row>
    <row r="1600" spans="5:5" x14ac:dyDescent="0.2">
      <c r="E1600" s="7"/>
    </row>
    <row r="1601" spans="5:5" x14ac:dyDescent="0.2">
      <c r="E1601" s="7"/>
    </row>
    <row r="1602" spans="5:5" x14ac:dyDescent="0.2">
      <c r="E1602" s="7"/>
    </row>
    <row r="1603" spans="5:5" x14ac:dyDescent="0.2">
      <c r="E1603" s="7"/>
    </row>
    <row r="1604" spans="5:5" x14ac:dyDescent="0.2">
      <c r="E1604" s="7"/>
    </row>
    <row r="1605" spans="5:5" x14ac:dyDescent="0.2">
      <c r="E1605" s="7"/>
    </row>
    <row r="1606" spans="5:5" x14ac:dyDescent="0.2">
      <c r="E1606" s="7"/>
    </row>
    <row r="1607" spans="5:5" x14ac:dyDescent="0.2">
      <c r="E1607" s="7"/>
    </row>
    <row r="1608" spans="5:5" x14ac:dyDescent="0.2">
      <c r="E1608" s="7"/>
    </row>
    <row r="1609" spans="5:5" x14ac:dyDescent="0.2">
      <c r="E1609" s="7"/>
    </row>
    <row r="1610" spans="5:5" x14ac:dyDescent="0.2">
      <c r="E1610" s="7"/>
    </row>
    <row r="1611" spans="5:5" x14ac:dyDescent="0.2">
      <c r="E1611" s="7"/>
    </row>
    <row r="1612" spans="5:5" x14ac:dyDescent="0.2">
      <c r="E1612" s="7"/>
    </row>
    <row r="1613" spans="5:5" x14ac:dyDescent="0.2">
      <c r="E1613" s="7"/>
    </row>
    <row r="1614" spans="5:5" x14ac:dyDescent="0.2">
      <c r="E1614" s="7"/>
    </row>
    <row r="1615" spans="5:5" x14ac:dyDescent="0.2">
      <c r="E1615" s="7"/>
    </row>
    <row r="1616" spans="5:5" x14ac:dyDescent="0.2">
      <c r="E1616" s="7"/>
    </row>
    <row r="1617" spans="5:5" x14ac:dyDescent="0.2">
      <c r="E1617" s="7"/>
    </row>
    <row r="1618" spans="5:5" x14ac:dyDescent="0.2">
      <c r="E1618" s="7"/>
    </row>
    <row r="1619" spans="5:5" x14ac:dyDescent="0.2">
      <c r="E1619" s="7"/>
    </row>
    <row r="1620" spans="5:5" x14ac:dyDescent="0.2">
      <c r="E1620" s="7"/>
    </row>
    <row r="1621" spans="5:5" x14ac:dyDescent="0.2">
      <c r="E1621" s="7"/>
    </row>
    <row r="1622" spans="5:5" x14ac:dyDescent="0.2">
      <c r="E1622" s="7"/>
    </row>
    <row r="1623" spans="5:5" x14ac:dyDescent="0.2">
      <c r="E1623" s="7"/>
    </row>
    <row r="1624" spans="5:5" x14ac:dyDescent="0.2">
      <c r="E1624" s="7"/>
    </row>
    <row r="1625" spans="5:5" x14ac:dyDescent="0.2">
      <c r="E1625" s="7"/>
    </row>
    <row r="1626" spans="5:5" x14ac:dyDescent="0.2">
      <c r="E1626" s="7"/>
    </row>
    <row r="1627" spans="5:5" x14ac:dyDescent="0.2">
      <c r="E1627" s="7"/>
    </row>
    <row r="1628" spans="5:5" x14ac:dyDescent="0.2">
      <c r="E1628" s="7"/>
    </row>
    <row r="1629" spans="5:5" x14ac:dyDescent="0.2">
      <c r="E1629" s="7"/>
    </row>
    <row r="1630" spans="5:5" x14ac:dyDescent="0.2">
      <c r="E1630" s="7"/>
    </row>
    <row r="1631" spans="5:5" x14ac:dyDescent="0.2">
      <c r="E1631" s="7"/>
    </row>
    <row r="1632" spans="5:5" x14ac:dyDescent="0.2">
      <c r="E1632" s="7"/>
    </row>
    <row r="1633" spans="5:5" x14ac:dyDescent="0.2">
      <c r="E1633" s="7"/>
    </row>
    <row r="1634" spans="5:5" x14ac:dyDescent="0.2">
      <c r="E1634" s="7"/>
    </row>
    <row r="1635" spans="5:5" x14ac:dyDescent="0.2">
      <c r="E1635" s="7"/>
    </row>
    <row r="1636" spans="5:5" x14ac:dyDescent="0.2">
      <c r="E1636" s="7"/>
    </row>
    <row r="1637" spans="5:5" x14ac:dyDescent="0.2">
      <c r="E1637" s="7"/>
    </row>
    <row r="1638" spans="5:5" x14ac:dyDescent="0.2">
      <c r="E1638" s="7"/>
    </row>
    <row r="1639" spans="5:5" x14ac:dyDescent="0.2">
      <c r="E1639" s="7"/>
    </row>
    <row r="1640" spans="5:5" x14ac:dyDescent="0.2">
      <c r="E1640" s="7"/>
    </row>
    <row r="1641" spans="5:5" x14ac:dyDescent="0.2">
      <c r="E1641" s="7"/>
    </row>
    <row r="1642" spans="5:5" x14ac:dyDescent="0.2">
      <c r="E1642" s="7"/>
    </row>
    <row r="1643" spans="5:5" x14ac:dyDescent="0.2">
      <c r="E1643" s="7"/>
    </row>
    <row r="1644" spans="5:5" x14ac:dyDescent="0.2">
      <c r="E1644" s="7"/>
    </row>
    <row r="1645" spans="5:5" x14ac:dyDescent="0.2">
      <c r="E1645" s="7"/>
    </row>
    <row r="1646" spans="5:5" x14ac:dyDescent="0.2">
      <c r="E1646" s="7"/>
    </row>
    <row r="1647" spans="5:5" x14ac:dyDescent="0.2">
      <c r="E1647" s="7"/>
    </row>
    <row r="1648" spans="5:5" x14ac:dyDescent="0.2">
      <c r="E1648" s="7"/>
    </row>
    <row r="1649" spans="5:5" x14ac:dyDescent="0.2">
      <c r="E1649" s="7"/>
    </row>
    <row r="1650" spans="5:5" x14ac:dyDescent="0.2">
      <c r="E1650" s="7"/>
    </row>
    <row r="1651" spans="5:5" x14ac:dyDescent="0.2">
      <c r="E1651" s="7"/>
    </row>
    <row r="1652" spans="5:5" x14ac:dyDescent="0.2">
      <c r="E1652" s="7"/>
    </row>
    <row r="1653" spans="5:5" x14ac:dyDescent="0.2">
      <c r="E1653" s="7"/>
    </row>
    <row r="1654" spans="5:5" x14ac:dyDescent="0.2">
      <c r="E1654" s="7"/>
    </row>
    <row r="1655" spans="5:5" x14ac:dyDescent="0.2">
      <c r="E1655" s="7"/>
    </row>
    <row r="1656" spans="5:5" x14ac:dyDescent="0.2">
      <c r="E1656" s="7"/>
    </row>
    <row r="1657" spans="5:5" x14ac:dyDescent="0.2">
      <c r="E1657" s="7"/>
    </row>
    <row r="1658" spans="5:5" x14ac:dyDescent="0.2">
      <c r="E1658" s="7"/>
    </row>
    <row r="1659" spans="5:5" x14ac:dyDescent="0.2">
      <c r="E1659" s="7"/>
    </row>
    <row r="1660" spans="5:5" x14ac:dyDescent="0.2">
      <c r="E1660" s="7"/>
    </row>
    <row r="1661" spans="5:5" x14ac:dyDescent="0.2">
      <c r="E1661" s="7"/>
    </row>
    <row r="1662" spans="5:5" x14ac:dyDescent="0.2">
      <c r="E1662" s="7"/>
    </row>
    <row r="1663" spans="5:5" x14ac:dyDescent="0.2">
      <c r="E1663" s="7"/>
    </row>
    <row r="1664" spans="5:5" x14ac:dyDescent="0.2">
      <c r="E1664" s="7"/>
    </row>
    <row r="1665" spans="5:5" x14ac:dyDescent="0.2">
      <c r="E1665" s="7"/>
    </row>
    <row r="1666" spans="5:5" x14ac:dyDescent="0.2">
      <c r="E1666" s="7"/>
    </row>
    <row r="1667" spans="5:5" x14ac:dyDescent="0.2">
      <c r="E1667" s="7"/>
    </row>
    <row r="1668" spans="5:5" x14ac:dyDescent="0.2">
      <c r="E1668" s="7"/>
    </row>
    <row r="1669" spans="5:5" x14ac:dyDescent="0.2">
      <c r="E1669" s="7"/>
    </row>
    <row r="1670" spans="5:5" x14ac:dyDescent="0.2">
      <c r="E1670" s="7"/>
    </row>
    <row r="1671" spans="5:5" x14ac:dyDescent="0.2">
      <c r="E1671" s="7"/>
    </row>
    <row r="1672" spans="5:5" x14ac:dyDescent="0.2">
      <c r="E1672" s="7"/>
    </row>
    <row r="1673" spans="5:5" x14ac:dyDescent="0.2">
      <c r="E1673" s="7"/>
    </row>
    <row r="1674" spans="5:5" x14ac:dyDescent="0.2">
      <c r="E1674" s="7"/>
    </row>
    <row r="1675" spans="5:5" x14ac:dyDescent="0.2">
      <c r="E1675" s="7"/>
    </row>
    <row r="1676" spans="5:5" x14ac:dyDescent="0.2">
      <c r="E1676" s="7"/>
    </row>
    <row r="1677" spans="5:5" x14ac:dyDescent="0.2">
      <c r="E1677" s="7"/>
    </row>
    <row r="1678" spans="5:5" x14ac:dyDescent="0.2">
      <c r="E1678" s="7"/>
    </row>
    <row r="1679" spans="5:5" x14ac:dyDescent="0.2">
      <c r="E1679" s="7"/>
    </row>
    <row r="1680" spans="5:5" x14ac:dyDescent="0.2">
      <c r="E1680" s="7"/>
    </row>
    <row r="1681" spans="5:5" x14ac:dyDescent="0.2">
      <c r="E1681" s="7"/>
    </row>
    <row r="1682" spans="5:5" x14ac:dyDescent="0.2">
      <c r="E1682" s="7"/>
    </row>
    <row r="1683" spans="5:5" x14ac:dyDescent="0.2">
      <c r="E1683" s="7"/>
    </row>
    <row r="1684" spans="5:5" x14ac:dyDescent="0.2">
      <c r="E1684" s="7"/>
    </row>
    <row r="1685" spans="5:5" x14ac:dyDescent="0.2">
      <c r="E1685" s="7"/>
    </row>
    <row r="1686" spans="5:5" x14ac:dyDescent="0.2">
      <c r="E1686" s="7"/>
    </row>
    <row r="1687" spans="5:5" x14ac:dyDescent="0.2">
      <c r="E1687" s="7"/>
    </row>
    <row r="1688" spans="5:5" x14ac:dyDescent="0.2">
      <c r="E1688" s="7"/>
    </row>
    <row r="1689" spans="5:5" x14ac:dyDescent="0.2">
      <c r="E1689" s="7"/>
    </row>
    <row r="1690" spans="5:5" x14ac:dyDescent="0.2">
      <c r="E1690" s="7"/>
    </row>
    <row r="1691" spans="5:5" x14ac:dyDescent="0.2">
      <c r="E1691" s="7"/>
    </row>
    <row r="1692" spans="5:5" x14ac:dyDescent="0.2">
      <c r="E1692" s="7"/>
    </row>
    <row r="1693" spans="5:5" x14ac:dyDescent="0.2">
      <c r="E1693" s="7"/>
    </row>
    <row r="1694" spans="5:5" x14ac:dyDescent="0.2">
      <c r="E1694" s="7"/>
    </row>
    <row r="1695" spans="5:5" x14ac:dyDescent="0.2">
      <c r="E1695" s="7"/>
    </row>
    <row r="1696" spans="5:5" x14ac:dyDescent="0.2">
      <c r="E1696" s="7"/>
    </row>
    <row r="1697" spans="5:5" x14ac:dyDescent="0.2">
      <c r="E1697" s="7"/>
    </row>
    <row r="1698" spans="5:5" x14ac:dyDescent="0.2">
      <c r="E1698" s="7"/>
    </row>
    <row r="1699" spans="5:5" x14ac:dyDescent="0.2">
      <c r="E1699" s="7"/>
    </row>
    <row r="1700" spans="5:5" x14ac:dyDescent="0.2">
      <c r="E1700" s="7"/>
    </row>
    <row r="1701" spans="5:5" x14ac:dyDescent="0.2">
      <c r="E1701" s="7"/>
    </row>
    <row r="1702" spans="5:5" x14ac:dyDescent="0.2">
      <c r="E1702" s="7"/>
    </row>
    <row r="1703" spans="5:5" x14ac:dyDescent="0.2">
      <c r="E1703" s="7"/>
    </row>
    <row r="1704" spans="5:5" x14ac:dyDescent="0.2">
      <c r="E1704" s="7"/>
    </row>
    <row r="1705" spans="5:5" x14ac:dyDescent="0.2">
      <c r="E1705" s="7"/>
    </row>
    <row r="1706" spans="5:5" x14ac:dyDescent="0.2">
      <c r="E1706" s="7"/>
    </row>
    <row r="1707" spans="5:5" x14ac:dyDescent="0.2">
      <c r="E1707" s="7"/>
    </row>
    <row r="1708" spans="5:5" x14ac:dyDescent="0.2">
      <c r="E1708" s="7"/>
    </row>
    <row r="1709" spans="5:5" x14ac:dyDescent="0.2">
      <c r="E1709" s="7"/>
    </row>
    <row r="1710" spans="5:5" x14ac:dyDescent="0.2">
      <c r="E1710" s="7"/>
    </row>
    <row r="1711" spans="5:5" x14ac:dyDescent="0.2">
      <c r="E1711" s="7"/>
    </row>
    <row r="1712" spans="5:5" x14ac:dyDescent="0.2">
      <c r="E1712" s="7"/>
    </row>
    <row r="1713" spans="5:5" x14ac:dyDescent="0.2">
      <c r="E1713" s="7"/>
    </row>
    <row r="1714" spans="5:5" x14ac:dyDescent="0.2">
      <c r="E1714" s="7"/>
    </row>
    <row r="1715" spans="5:5" x14ac:dyDescent="0.2">
      <c r="E1715" s="7"/>
    </row>
    <row r="1716" spans="5:5" x14ac:dyDescent="0.2">
      <c r="E1716" s="7"/>
    </row>
    <row r="1717" spans="5:5" x14ac:dyDescent="0.2">
      <c r="E1717" s="7"/>
    </row>
    <row r="1718" spans="5:5" x14ac:dyDescent="0.2">
      <c r="E1718" s="7"/>
    </row>
    <row r="1719" spans="5:5" x14ac:dyDescent="0.2">
      <c r="E1719" s="7"/>
    </row>
    <row r="1720" spans="5:5" x14ac:dyDescent="0.2">
      <c r="E1720" s="7"/>
    </row>
    <row r="1721" spans="5:5" x14ac:dyDescent="0.2">
      <c r="E1721" s="7"/>
    </row>
    <row r="1722" spans="5:5" x14ac:dyDescent="0.2">
      <c r="E1722" s="7"/>
    </row>
    <row r="1723" spans="5:5" x14ac:dyDescent="0.2">
      <c r="E1723" s="7"/>
    </row>
    <row r="1724" spans="5:5" x14ac:dyDescent="0.2">
      <c r="E1724" s="7"/>
    </row>
    <row r="1725" spans="5:5" x14ac:dyDescent="0.2">
      <c r="E1725" s="7"/>
    </row>
    <row r="1726" spans="5:5" x14ac:dyDescent="0.2">
      <c r="E1726" s="7"/>
    </row>
    <row r="1727" spans="5:5" x14ac:dyDescent="0.2">
      <c r="E1727" s="7"/>
    </row>
    <row r="1728" spans="5:5" x14ac:dyDescent="0.2">
      <c r="E1728" s="7"/>
    </row>
    <row r="1729" spans="5:5" x14ac:dyDescent="0.2">
      <c r="E1729" s="7"/>
    </row>
    <row r="1730" spans="5:5" x14ac:dyDescent="0.2">
      <c r="E1730" s="7"/>
    </row>
    <row r="1731" spans="5:5" x14ac:dyDescent="0.2">
      <c r="E1731" s="7"/>
    </row>
    <row r="1732" spans="5:5" x14ac:dyDescent="0.2">
      <c r="E1732" s="7"/>
    </row>
    <row r="1733" spans="5:5" x14ac:dyDescent="0.2">
      <c r="E1733" s="7"/>
    </row>
    <row r="1734" spans="5:5" x14ac:dyDescent="0.2">
      <c r="E1734" s="7"/>
    </row>
    <row r="1735" spans="5:5" x14ac:dyDescent="0.2">
      <c r="E1735" s="7"/>
    </row>
    <row r="1736" spans="5:5" x14ac:dyDescent="0.2">
      <c r="E1736" s="7"/>
    </row>
    <row r="1737" spans="5:5" x14ac:dyDescent="0.2">
      <c r="E1737" s="7"/>
    </row>
    <row r="1738" spans="5:5" x14ac:dyDescent="0.2">
      <c r="E1738" s="7"/>
    </row>
    <row r="1739" spans="5:5" x14ac:dyDescent="0.2">
      <c r="E1739" s="7"/>
    </row>
    <row r="1740" spans="5:5" x14ac:dyDescent="0.2">
      <c r="E1740" s="7"/>
    </row>
    <row r="1741" spans="5:5" x14ac:dyDescent="0.2">
      <c r="E1741" s="7"/>
    </row>
    <row r="1742" spans="5:5" x14ac:dyDescent="0.2">
      <c r="E1742" s="7"/>
    </row>
    <row r="1743" spans="5:5" x14ac:dyDescent="0.2">
      <c r="E1743" s="7"/>
    </row>
    <row r="1744" spans="5:5" x14ac:dyDescent="0.2">
      <c r="E1744" s="7"/>
    </row>
    <row r="1745" spans="5:5" x14ac:dyDescent="0.2">
      <c r="E1745" s="7"/>
    </row>
    <row r="1746" spans="5:5" x14ac:dyDescent="0.2">
      <c r="E1746" s="7"/>
    </row>
    <row r="1747" spans="5:5" x14ac:dyDescent="0.2">
      <c r="E1747" s="7"/>
    </row>
    <row r="1748" spans="5:5" x14ac:dyDescent="0.2">
      <c r="E1748" s="7"/>
    </row>
    <row r="1749" spans="5:5" x14ac:dyDescent="0.2">
      <c r="E1749" s="7"/>
    </row>
    <row r="1750" spans="5:5" x14ac:dyDescent="0.2">
      <c r="E1750" s="7"/>
    </row>
    <row r="1751" spans="5:5" x14ac:dyDescent="0.2">
      <c r="E1751" s="7"/>
    </row>
    <row r="1752" spans="5:5" x14ac:dyDescent="0.2">
      <c r="E1752" s="7"/>
    </row>
    <row r="1753" spans="5:5" x14ac:dyDescent="0.2">
      <c r="E1753" s="7"/>
    </row>
    <row r="1754" spans="5:5" x14ac:dyDescent="0.2">
      <c r="E1754" s="7"/>
    </row>
    <row r="1755" spans="5:5" x14ac:dyDescent="0.2">
      <c r="E1755" s="7"/>
    </row>
    <row r="1756" spans="5:5" x14ac:dyDescent="0.2">
      <c r="E1756" s="7"/>
    </row>
    <row r="1757" spans="5:5" x14ac:dyDescent="0.2">
      <c r="E1757" s="7"/>
    </row>
    <row r="1758" spans="5:5" x14ac:dyDescent="0.2">
      <c r="E1758" s="7"/>
    </row>
    <row r="1759" spans="5:5" x14ac:dyDescent="0.2">
      <c r="E1759" s="7"/>
    </row>
    <row r="1760" spans="5:5" x14ac:dyDescent="0.2">
      <c r="E1760" s="7"/>
    </row>
    <row r="1761" spans="5:5" x14ac:dyDescent="0.2">
      <c r="E1761" s="7"/>
    </row>
    <row r="1762" spans="5:5" x14ac:dyDescent="0.2">
      <c r="E1762" s="7"/>
    </row>
    <row r="1763" spans="5:5" x14ac:dyDescent="0.2">
      <c r="E1763" s="7"/>
    </row>
    <row r="1764" spans="5:5" x14ac:dyDescent="0.2">
      <c r="E1764" s="7"/>
    </row>
    <row r="1765" spans="5:5" x14ac:dyDescent="0.2">
      <c r="E1765" s="7"/>
    </row>
    <row r="1766" spans="5:5" x14ac:dyDescent="0.2">
      <c r="E1766" s="7"/>
    </row>
    <row r="1767" spans="5:5" x14ac:dyDescent="0.2">
      <c r="E1767" s="7"/>
    </row>
    <row r="1768" spans="5:5" x14ac:dyDescent="0.2">
      <c r="E1768" s="7"/>
    </row>
    <row r="1769" spans="5:5" x14ac:dyDescent="0.2">
      <c r="E1769" s="7"/>
    </row>
    <row r="1770" spans="5:5" x14ac:dyDescent="0.2">
      <c r="E1770" s="7"/>
    </row>
    <row r="1771" spans="5:5" x14ac:dyDescent="0.2">
      <c r="E1771" s="7"/>
    </row>
    <row r="1772" spans="5:5" x14ac:dyDescent="0.2">
      <c r="E1772" s="7"/>
    </row>
    <row r="1773" spans="5:5" x14ac:dyDescent="0.2">
      <c r="E1773" s="7"/>
    </row>
    <row r="1774" spans="5:5" x14ac:dyDescent="0.2">
      <c r="E1774" s="7"/>
    </row>
    <row r="1775" spans="5:5" x14ac:dyDescent="0.2">
      <c r="E1775" s="7"/>
    </row>
    <row r="1776" spans="5:5" x14ac:dyDescent="0.2">
      <c r="E1776" s="7"/>
    </row>
    <row r="1777" spans="5:5" x14ac:dyDescent="0.2">
      <c r="E1777" s="7"/>
    </row>
    <row r="1778" spans="5:5" x14ac:dyDescent="0.2">
      <c r="E1778" s="7"/>
    </row>
    <row r="1779" spans="5:5" x14ac:dyDescent="0.2">
      <c r="E1779" s="7"/>
    </row>
    <row r="1780" spans="5:5" x14ac:dyDescent="0.2">
      <c r="E1780" s="7"/>
    </row>
    <row r="1781" spans="5:5" x14ac:dyDescent="0.2">
      <c r="E1781" s="7"/>
    </row>
    <row r="1782" spans="5:5" x14ac:dyDescent="0.2">
      <c r="E1782" s="7"/>
    </row>
    <row r="1783" spans="5:5" x14ac:dyDescent="0.2">
      <c r="E1783" s="7"/>
    </row>
    <row r="1784" spans="5:5" x14ac:dyDescent="0.2">
      <c r="E1784" s="7"/>
    </row>
    <row r="1785" spans="5:5" x14ac:dyDescent="0.2">
      <c r="E1785" s="7"/>
    </row>
    <row r="1786" spans="5:5" x14ac:dyDescent="0.2">
      <c r="E1786" s="7"/>
    </row>
    <row r="1787" spans="5:5" x14ac:dyDescent="0.2">
      <c r="E1787" s="7"/>
    </row>
    <row r="1788" spans="5:5" x14ac:dyDescent="0.2">
      <c r="E1788" s="7"/>
    </row>
    <row r="1789" spans="5:5" x14ac:dyDescent="0.2">
      <c r="E1789" s="7"/>
    </row>
    <row r="1790" spans="5:5" x14ac:dyDescent="0.2">
      <c r="E1790" s="7"/>
    </row>
    <row r="1791" spans="5:5" x14ac:dyDescent="0.2">
      <c r="E1791" s="7"/>
    </row>
    <row r="1792" spans="5:5" x14ac:dyDescent="0.2">
      <c r="E1792" s="7"/>
    </row>
    <row r="1793" spans="5:5" x14ac:dyDescent="0.2">
      <c r="E1793" s="7"/>
    </row>
    <row r="1794" spans="5:5" x14ac:dyDescent="0.2">
      <c r="E1794" s="7"/>
    </row>
    <row r="1795" spans="5:5" x14ac:dyDescent="0.2">
      <c r="E1795" s="7"/>
    </row>
    <row r="1796" spans="5:5" x14ac:dyDescent="0.2">
      <c r="E1796" s="7"/>
    </row>
    <row r="1797" spans="5:5" x14ac:dyDescent="0.2">
      <c r="E1797" s="7"/>
    </row>
    <row r="1798" spans="5:5" x14ac:dyDescent="0.2">
      <c r="E1798" s="7"/>
    </row>
    <row r="1799" spans="5:5" x14ac:dyDescent="0.2">
      <c r="E1799" s="7"/>
    </row>
    <row r="1800" spans="5:5" x14ac:dyDescent="0.2">
      <c r="E1800" s="7"/>
    </row>
    <row r="1801" spans="5:5" x14ac:dyDescent="0.2">
      <c r="E1801" s="7"/>
    </row>
    <row r="1802" spans="5:5" x14ac:dyDescent="0.2">
      <c r="E1802" s="7"/>
    </row>
    <row r="1803" spans="5:5" x14ac:dyDescent="0.2">
      <c r="E1803" s="7"/>
    </row>
    <row r="1804" spans="5:5" x14ac:dyDescent="0.2">
      <c r="E1804" s="7"/>
    </row>
    <row r="1805" spans="5:5" x14ac:dyDescent="0.2">
      <c r="E1805" s="7"/>
    </row>
    <row r="1806" spans="5:5" x14ac:dyDescent="0.2">
      <c r="E1806" s="7"/>
    </row>
    <row r="1807" spans="5:5" x14ac:dyDescent="0.2">
      <c r="E1807" s="7"/>
    </row>
    <row r="1808" spans="5:5" x14ac:dyDescent="0.2">
      <c r="E1808" s="7"/>
    </row>
    <row r="1809" spans="5:5" x14ac:dyDescent="0.2">
      <c r="E1809" s="7"/>
    </row>
    <row r="1810" spans="5:5" x14ac:dyDescent="0.2">
      <c r="E1810" s="7"/>
    </row>
    <row r="1811" spans="5:5" x14ac:dyDescent="0.2">
      <c r="E1811" s="7"/>
    </row>
    <row r="1812" spans="5:5" x14ac:dyDescent="0.2">
      <c r="E1812" s="7"/>
    </row>
    <row r="1813" spans="5:5" x14ac:dyDescent="0.2">
      <c r="E1813" s="7"/>
    </row>
    <row r="1814" spans="5:5" x14ac:dyDescent="0.2">
      <c r="E1814" s="7"/>
    </row>
    <row r="1815" spans="5:5" x14ac:dyDescent="0.2">
      <c r="E1815" s="7"/>
    </row>
    <row r="1816" spans="5:5" x14ac:dyDescent="0.2">
      <c r="E1816" s="7"/>
    </row>
    <row r="1817" spans="5:5" x14ac:dyDescent="0.2">
      <c r="E1817" s="7"/>
    </row>
    <row r="1818" spans="5:5" x14ac:dyDescent="0.2">
      <c r="E1818" s="7"/>
    </row>
    <row r="1819" spans="5:5" x14ac:dyDescent="0.2">
      <c r="E1819" s="7"/>
    </row>
    <row r="1820" spans="5:5" x14ac:dyDescent="0.2">
      <c r="E1820" s="7"/>
    </row>
    <row r="1821" spans="5:5" x14ac:dyDescent="0.2">
      <c r="E1821" s="7"/>
    </row>
    <row r="1822" spans="5:5" x14ac:dyDescent="0.2">
      <c r="E1822" s="7"/>
    </row>
    <row r="1823" spans="5:5" x14ac:dyDescent="0.2">
      <c r="E1823" s="7"/>
    </row>
    <row r="1824" spans="5:5" x14ac:dyDescent="0.2">
      <c r="E1824" s="7"/>
    </row>
    <row r="1825" spans="5:5" x14ac:dyDescent="0.2">
      <c r="E1825" s="7"/>
    </row>
    <row r="1826" spans="5:5" x14ac:dyDescent="0.2">
      <c r="E1826" s="7"/>
    </row>
    <row r="1827" spans="5:5" x14ac:dyDescent="0.2">
      <c r="E1827" s="7"/>
    </row>
    <row r="1828" spans="5:5" x14ac:dyDescent="0.2">
      <c r="E1828" s="7"/>
    </row>
    <row r="1829" spans="5:5" x14ac:dyDescent="0.2">
      <c r="E1829" s="7"/>
    </row>
    <row r="1830" spans="5:5" x14ac:dyDescent="0.2">
      <c r="E1830" s="7"/>
    </row>
    <row r="1831" spans="5:5" x14ac:dyDescent="0.2">
      <c r="E1831" s="7"/>
    </row>
    <row r="1832" spans="5:5" x14ac:dyDescent="0.2">
      <c r="E1832" s="7"/>
    </row>
    <row r="1833" spans="5:5" x14ac:dyDescent="0.2">
      <c r="E1833" s="7"/>
    </row>
    <row r="1834" spans="5:5" x14ac:dyDescent="0.2">
      <c r="E1834" s="7"/>
    </row>
    <row r="1835" spans="5:5" x14ac:dyDescent="0.2">
      <c r="E1835" s="7"/>
    </row>
    <row r="1836" spans="5:5" x14ac:dyDescent="0.2">
      <c r="E1836" s="7"/>
    </row>
    <row r="1837" spans="5:5" x14ac:dyDescent="0.2">
      <c r="E1837" s="7"/>
    </row>
    <row r="1838" spans="5:5" x14ac:dyDescent="0.2">
      <c r="E1838" s="7"/>
    </row>
    <row r="1839" spans="5:5" x14ac:dyDescent="0.2">
      <c r="E1839" s="7"/>
    </row>
    <row r="1840" spans="5:5" x14ac:dyDescent="0.2">
      <c r="E1840" s="7"/>
    </row>
    <row r="1841" spans="5:5" x14ac:dyDescent="0.2">
      <c r="E1841" s="7"/>
    </row>
    <row r="1842" spans="5:5" x14ac:dyDescent="0.2">
      <c r="E1842" s="7"/>
    </row>
    <row r="1843" spans="5:5" x14ac:dyDescent="0.2">
      <c r="E1843" s="7"/>
    </row>
    <row r="1844" spans="5:5" x14ac:dyDescent="0.2">
      <c r="E1844" s="7"/>
    </row>
    <row r="1845" spans="5:5" x14ac:dyDescent="0.2">
      <c r="E1845" s="7"/>
    </row>
    <row r="1846" spans="5:5" x14ac:dyDescent="0.2">
      <c r="E1846" s="7"/>
    </row>
    <row r="1847" spans="5:5" x14ac:dyDescent="0.2">
      <c r="E1847" s="7"/>
    </row>
    <row r="1848" spans="5:5" x14ac:dyDescent="0.2">
      <c r="E1848" s="7"/>
    </row>
    <row r="1849" spans="5:5" x14ac:dyDescent="0.2">
      <c r="E1849" s="7"/>
    </row>
    <row r="1850" spans="5:5" x14ac:dyDescent="0.2">
      <c r="E1850" s="7"/>
    </row>
    <row r="1851" spans="5:5" x14ac:dyDescent="0.2">
      <c r="E1851" s="7"/>
    </row>
    <row r="1852" spans="5:5" x14ac:dyDescent="0.2">
      <c r="E1852" s="7"/>
    </row>
    <row r="1853" spans="5:5" x14ac:dyDescent="0.2">
      <c r="E1853" s="7"/>
    </row>
    <row r="1854" spans="5:5" x14ac:dyDescent="0.2">
      <c r="E1854" s="7"/>
    </row>
    <row r="1855" spans="5:5" x14ac:dyDescent="0.2">
      <c r="E1855" s="7"/>
    </row>
    <row r="1856" spans="5:5" x14ac:dyDescent="0.2">
      <c r="E1856" s="7"/>
    </row>
    <row r="1857" spans="5:5" x14ac:dyDescent="0.2">
      <c r="E1857" s="7"/>
    </row>
    <row r="1858" spans="5:5" x14ac:dyDescent="0.2">
      <c r="E1858" s="7"/>
    </row>
    <row r="1859" spans="5:5" x14ac:dyDescent="0.2">
      <c r="E1859" s="7"/>
    </row>
    <row r="1860" spans="5:5" x14ac:dyDescent="0.2">
      <c r="E1860" s="7"/>
    </row>
    <row r="1861" spans="5:5" x14ac:dyDescent="0.2">
      <c r="E1861" s="7"/>
    </row>
    <row r="1862" spans="5:5" x14ac:dyDescent="0.2">
      <c r="E1862" s="7"/>
    </row>
    <row r="1863" spans="5:5" x14ac:dyDescent="0.2">
      <c r="E1863" s="7"/>
    </row>
    <row r="1864" spans="5:5" x14ac:dyDescent="0.2">
      <c r="E1864" s="7"/>
    </row>
    <row r="1865" spans="5:5" x14ac:dyDescent="0.2">
      <c r="E1865" s="7"/>
    </row>
    <row r="1866" spans="5:5" x14ac:dyDescent="0.2">
      <c r="E1866" s="7"/>
    </row>
    <row r="1867" spans="5:5" x14ac:dyDescent="0.2">
      <c r="E1867" s="7"/>
    </row>
    <row r="1868" spans="5:5" x14ac:dyDescent="0.2">
      <c r="E1868" s="7"/>
    </row>
    <row r="1869" spans="5:5" x14ac:dyDescent="0.2">
      <c r="E1869" s="7"/>
    </row>
    <row r="1870" spans="5:5" x14ac:dyDescent="0.2">
      <c r="E1870" s="7"/>
    </row>
    <row r="1871" spans="5:5" x14ac:dyDescent="0.2">
      <c r="E1871" s="7"/>
    </row>
    <row r="1872" spans="5:5" x14ac:dyDescent="0.2">
      <c r="E1872" s="7"/>
    </row>
    <row r="1873" spans="5:5" x14ac:dyDescent="0.2">
      <c r="E1873" s="7"/>
    </row>
    <row r="1874" spans="5:5" x14ac:dyDescent="0.2">
      <c r="E1874" s="7"/>
    </row>
    <row r="1875" spans="5:5" x14ac:dyDescent="0.2">
      <c r="E1875" s="7"/>
    </row>
    <row r="1876" spans="5:5" x14ac:dyDescent="0.2">
      <c r="E1876" s="7"/>
    </row>
    <row r="1877" spans="5:5" x14ac:dyDescent="0.2">
      <c r="E1877" s="7"/>
    </row>
    <row r="1878" spans="5:5" x14ac:dyDescent="0.2">
      <c r="E1878" s="7"/>
    </row>
    <row r="1879" spans="5:5" x14ac:dyDescent="0.2">
      <c r="E1879" s="7"/>
    </row>
    <row r="1880" spans="5:5" x14ac:dyDescent="0.2">
      <c r="E1880" s="7"/>
    </row>
    <row r="1881" spans="5:5" x14ac:dyDescent="0.2">
      <c r="E1881" s="7"/>
    </row>
    <row r="1882" spans="5:5" x14ac:dyDescent="0.2">
      <c r="E1882" s="7"/>
    </row>
    <row r="1883" spans="5:5" x14ac:dyDescent="0.2">
      <c r="E1883" s="7"/>
    </row>
    <row r="1884" spans="5:5" x14ac:dyDescent="0.2">
      <c r="E1884" s="7"/>
    </row>
    <row r="1885" spans="5:5" x14ac:dyDescent="0.2">
      <c r="E1885" s="7"/>
    </row>
    <row r="1886" spans="5:5" x14ac:dyDescent="0.2">
      <c r="E1886" s="7"/>
    </row>
    <row r="1887" spans="5:5" x14ac:dyDescent="0.2">
      <c r="E1887" s="7"/>
    </row>
    <row r="1888" spans="5:5" x14ac:dyDescent="0.2">
      <c r="E1888" s="7"/>
    </row>
    <row r="1889" spans="5:5" x14ac:dyDescent="0.2">
      <c r="E1889" s="7"/>
    </row>
    <row r="1890" spans="5:5" x14ac:dyDescent="0.2">
      <c r="E1890" s="7"/>
    </row>
    <row r="1891" spans="5:5" x14ac:dyDescent="0.2">
      <c r="E1891" s="7"/>
    </row>
    <row r="1892" spans="5:5" x14ac:dyDescent="0.2">
      <c r="E1892" s="7"/>
    </row>
    <row r="1893" spans="5:5" x14ac:dyDescent="0.2">
      <c r="E1893" s="7"/>
    </row>
    <row r="1894" spans="5:5" x14ac:dyDescent="0.2">
      <c r="E1894" s="7"/>
    </row>
    <row r="1895" spans="5:5" x14ac:dyDescent="0.2">
      <c r="E1895" s="7"/>
    </row>
    <row r="1896" spans="5:5" x14ac:dyDescent="0.2">
      <c r="E1896" s="7"/>
    </row>
    <row r="1897" spans="5:5" x14ac:dyDescent="0.2">
      <c r="E1897" s="7"/>
    </row>
    <row r="1898" spans="5:5" x14ac:dyDescent="0.2">
      <c r="E1898" s="7"/>
    </row>
    <row r="1899" spans="5:5" x14ac:dyDescent="0.2">
      <c r="E1899" s="7"/>
    </row>
    <row r="1900" spans="5:5" x14ac:dyDescent="0.2">
      <c r="E1900" s="7"/>
    </row>
    <row r="1901" spans="5:5" x14ac:dyDescent="0.2">
      <c r="E1901" s="7"/>
    </row>
    <row r="1902" spans="5:5" x14ac:dyDescent="0.2">
      <c r="E1902" s="7"/>
    </row>
    <row r="1903" spans="5:5" x14ac:dyDescent="0.2">
      <c r="E1903" s="7"/>
    </row>
    <row r="1904" spans="5:5" x14ac:dyDescent="0.2">
      <c r="E1904" s="7"/>
    </row>
    <row r="1905" spans="5:5" x14ac:dyDescent="0.2">
      <c r="E1905" s="7"/>
    </row>
    <row r="1906" spans="5:5" x14ac:dyDescent="0.2">
      <c r="E1906" s="7"/>
    </row>
    <row r="1907" spans="5:5" x14ac:dyDescent="0.2">
      <c r="E1907" s="7"/>
    </row>
    <row r="1908" spans="5:5" x14ac:dyDescent="0.2">
      <c r="E1908" s="7"/>
    </row>
    <row r="1909" spans="5:5" x14ac:dyDescent="0.2">
      <c r="E1909" s="7"/>
    </row>
    <row r="1910" spans="5:5" x14ac:dyDescent="0.2">
      <c r="E1910" s="7"/>
    </row>
    <row r="1911" spans="5:5" x14ac:dyDescent="0.2">
      <c r="E1911" s="7"/>
    </row>
    <row r="1912" spans="5:5" x14ac:dyDescent="0.2">
      <c r="E1912" s="7"/>
    </row>
    <row r="1913" spans="5:5" x14ac:dyDescent="0.2">
      <c r="E1913" s="7"/>
    </row>
    <row r="1914" spans="5:5" x14ac:dyDescent="0.2">
      <c r="E191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2.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2026-04-24T10:34:48Z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